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Treas\Documents\"/>
    </mc:Choice>
  </mc:AlternateContent>
  <xr:revisionPtr revIDLastSave="0" documentId="8_{31813015-4CD0-40FC-95C6-7BB82EB0C48E}" xr6:coauthVersionLast="47" xr6:coauthVersionMax="47" xr10:uidLastSave="{00000000-0000-0000-0000-000000000000}"/>
  <bookViews>
    <workbookView xWindow="4830" yWindow="570" windowWidth="15135" windowHeight="14805" xr2:uid="{304F8A3E-018E-445D-9D44-11718D6AFB7F}"/>
  </bookViews>
  <sheets>
    <sheet name="Instructions" sheetId="20" r:id="rId1"/>
    <sheet name="Fill Out Info About Aux First!" sheetId="2" r:id="rId2"/>
    <sheet name="July" sheetId="1" r:id="rId3"/>
    <sheet name="August" sheetId="3" r:id="rId4"/>
    <sheet name="September" sheetId="4" r:id="rId5"/>
    <sheet name="Jul-Sep Qtrly Rpt" sheetId="6" r:id="rId6"/>
    <sheet name="October" sheetId="7" r:id="rId7"/>
    <sheet name="November" sheetId="8" r:id="rId8"/>
    <sheet name="December" sheetId="9" r:id="rId9"/>
    <sheet name="Oct-Dec Qtrly Rpt" sheetId="10" r:id="rId10"/>
    <sheet name="January" sheetId="11" r:id="rId11"/>
    <sheet name="February" sheetId="12" r:id="rId12"/>
    <sheet name="March" sheetId="13" r:id="rId13"/>
    <sheet name="Jan-Mar Qtrly Rpt" sheetId="14" r:id="rId14"/>
    <sheet name="April" sheetId="15" r:id="rId15"/>
    <sheet name="May" sheetId="16" r:id="rId16"/>
    <sheet name="June" sheetId="17" r:id="rId17"/>
    <sheet name="Apr-Jun Qtrly Rpt" sheetId="18" r:id="rId18"/>
    <sheet name="Fiscal Year Report" sheetId="19" r:id="rId19"/>
  </sheets>
  <definedNames>
    <definedName name="_xlnm.Print_Titles" localSheetId="14">April!$1:$4</definedName>
    <definedName name="_xlnm.Print_Titles" localSheetId="3">August!$1:$4</definedName>
    <definedName name="_xlnm.Print_Titles" localSheetId="8">December!$1:$4</definedName>
    <definedName name="_xlnm.Print_Titles" localSheetId="11">February!$1:$4</definedName>
    <definedName name="_xlnm.Print_Titles" localSheetId="10">January!$1:$4</definedName>
    <definedName name="_xlnm.Print_Titles" localSheetId="2">July!$1:$4</definedName>
    <definedName name="_xlnm.Print_Titles" localSheetId="16">June!$1:$4</definedName>
    <definedName name="_xlnm.Print_Titles" localSheetId="12">March!$1:$4</definedName>
    <definedName name="_xlnm.Print_Titles" localSheetId="15">May!$1:$4</definedName>
    <definedName name="_xlnm.Print_Titles" localSheetId="7">November!$1:$4</definedName>
    <definedName name="_xlnm.Print_Titles" localSheetId="6">October!$1:$4</definedName>
    <definedName name="_xlnm.Print_Titles" localSheetId="4">September!$1:$4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6" l="1"/>
  <c r="A1" i="1"/>
  <c r="A1" i="3"/>
  <c r="A1" i="4"/>
  <c r="A1" i="7"/>
  <c r="J39" i="6"/>
  <c r="J34" i="6"/>
  <c r="J41" i="6" s="1"/>
  <c r="J39" i="10"/>
  <c r="J34" i="10"/>
  <c r="J41" i="10" s="1"/>
  <c r="J39" i="14"/>
  <c r="J34" i="14"/>
  <c r="J41" i="14" s="1"/>
  <c r="J34" i="18"/>
  <c r="K6" i="1" l="1"/>
  <c r="J6" i="1"/>
  <c r="D15" i="19" l="1"/>
  <c r="D14" i="19"/>
  <c r="D13" i="19"/>
  <c r="D12" i="19"/>
  <c r="D11" i="19"/>
  <c r="D10" i="19"/>
  <c r="D9" i="19"/>
  <c r="D8" i="19"/>
  <c r="C4" i="19"/>
  <c r="J17" i="19"/>
  <c r="B1" i="19"/>
  <c r="H15" i="18"/>
  <c r="F15" i="18"/>
  <c r="F15" i="19" s="1"/>
  <c r="H14" i="18"/>
  <c r="F14" i="18"/>
  <c r="F14" i="19" s="1"/>
  <c r="H13" i="18"/>
  <c r="F13" i="18"/>
  <c r="F13" i="19" s="1"/>
  <c r="H12" i="18"/>
  <c r="F12" i="18"/>
  <c r="F12" i="19" s="1"/>
  <c r="H11" i="18"/>
  <c r="F11" i="18"/>
  <c r="F11" i="19" s="1"/>
  <c r="H10" i="18"/>
  <c r="F10" i="18"/>
  <c r="H9" i="18"/>
  <c r="F9" i="18"/>
  <c r="F9" i="19" s="1"/>
  <c r="H8" i="18"/>
  <c r="F8" i="18"/>
  <c r="F8" i="19" s="1"/>
  <c r="C4" i="18"/>
  <c r="J39" i="18"/>
  <c r="J41" i="18" s="1"/>
  <c r="J17" i="18"/>
  <c r="B1" i="18"/>
  <c r="A52" i="17"/>
  <c r="A7" i="17"/>
  <c r="A3" i="17"/>
  <c r="A5" i="17" s="1"/>
  <c r="I51" i="17"/>
  <c r="H51" i="17"/>
  <c r="G51" i="17"/>
  <c r="F51" i="17"/>
  <c r="E51" i="17"/>
  <c r="D51" i="17"/>
  <c r="K47" i="17"/>
  <c r="J47" i="17"/>
  <c r="I47" i="17"/>
  <c r="H47" i="17"/>
  <c r="G47" i="17"/>
  <c r="F47" i="17"/>
  <c r="E47" i="17"/>
  <c r="D47" i="17"/>
  <c r="L46" i="17"/>
  <c r="L45" i="17"/>
  <c r="L44" i="17"/>
  <c r="L43" i="17"/>
  <c r="L42" i="17"/>
  <c r="L41" i="17"/>
  <c r="L40" i="17"/>
  <c r="L39" i="17"/>
  <c r="L38" i="17"/>
  <c r="L37" i="17"/>
  <c r="L36" i="17"/>
  <c r="L35" i="17"/>
  <c r="L47" i="17" s="1"/>
  <c r="L34" i="17"/>
  <c r="L33" i="17"/>
  <c r="L32" i="17"/>
  <c r="I31" i="17"/>
  <c r="H31" i="17"/>
  <c r="G31" i="17"/>
  <c r="F31" i="17"/>
  <c r="E31" i="17"/>
  <c r="D31" i="17"/>
  <c r="K27" i="17"/>
  <c r="J27" i="17"/>
  <c r="I27" i="17"/>
  <c r="H27" i="17"/>
  <c r="G27" i="17"/>
  <c r="F27" i="17"/>
  <c r="E27" i="17"/>
  <c r="D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27" i="17" s="1"/>
  <c r="L14" i="17"/>
  <c r="L13" i="17"/>
  <c r="L12" i="17"/>
  <c r="I11" i="17"/>
  <c r="H11" i="17"/>
  <c r="G11" i="17"/>
  <c r="F11" i="17"/>
  <c r="E11" i="17"/>
  <c r="D11" i="17"/>
  <c r="A2" i="17"/>
  <c r="A1" i="17"/>
  <c r="A52" i="16"/>
  <c r="A7" i="16"/>
  <c r="A3" i="16"/>
  <c r="A50" i="16" s="1"/>
  <c r="I51" i="16"/>
  <c r="H51" i="16"/>
  <c r="G51" i="16"/>
  <c r="F51" i="16"/>
  <c r="E51" i="16"/>
  <c r="D51" i="16"/>
  <c r="K47" i="16"/>
  <c r="J47" i="16"/>
  <c r="I47" i="16"/>
  <c r="H47" i="16"/>
  <c r="G47" i="16"/>
  <c r="F47" i="16"/>
  <c r="E47" i="16"/>
  <c r="D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47" i="16" s="1"/>
  <c r="I31" i="16"/>
  <c r="H31" i="16"/>
  <c r="G31" i="16"/>
  <c r="F31" i="16"/>
  <c r="E31" i="16"/>
  <c r="D31" i="16"/>
  <c r="K27" i="16"/>
  <c r="J27" i="16"/>
  <c r="I27" i="16"/>
  <c r="H27" i="16"/>
  <c r="G27" i="16"/>
  <c r="F27" i="16"/>
  <c r="E27" i="16"/>
  <c r="D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27" i="16" s="1"/>
  <c r="I11" i="16"/>
  <c r="H11" i="16"/>
  <c r="G11" i="16"/>
  <c r="F11" i="16"/>
  <c r="E11" i="16"/>
  <c r="D11" i="16"/>
  <c r="A2" i="16"/>
  <c r="A1" i="16"/>
  <c r="A52" i="15"/>
  <c r="A7" i="15"/>
  <c r="A3" i="15"/>
  <c r="A50" i="15" s="1"/>
  <c r="I51" i="15"/>
  <c r="H51" i="15"/>
  <c r="G51" i="15"/>
  <c r="F51" i="15"/>
  <c r="E51" i="15"/>
  <c r="D51" i="15"/>
  <c r="K47" i="15"/>
  <c r="J47" i="15"/>
  <c r="I47" i="15"/>
  <c r="H47" i="15"/>
  <c r="G47" i="15"/>
  <c r="F47" i="15"/>
  <c r="E47" i="15"/>
  <c r="D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47" i="15" s="1"/>
  <c r="I31" i="15"/>
  <c r="H31" i="15"/>
  <c r="G31" i="15"/>
  <c r="F31" i="15"/>
  <c r="E31" i="15"/>
  <c r="D31" i="15"/>
  <c r="K27" i="15"/>
  <c r="J27" i="15"/>
  <c r="I27" i="15"/>
  <c r="H27" i="15"/>
  <c r="G27" i="15"/>
  <c r="F27" i="15"/>
  <c r="E27" i="15"/>
  <c r="D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27" i="15" s="1"/>
  <c r="I11" i="15"/>
  <c r="H11" i="15"/>
  <c r="G11" i="15"/>
  <c r="F11" i="15"/>
  <c r="E11" i="15"/>
  <c r="D11" i="15"/>
  <c r="A2" i="15"/>
  <c r="A1" i="15"/>
  <c r="H15" i="14"/>
  <c r="F15" i="14"/>
  <c r="H14" i="14"/>
  <c r="F14" i="14"/>
  <c r="H13" i="14"/>
  <c r="F13" i="14"/>
  <c r="H12" i="14"/>
  <c r="F12" i="14"/>
  <c r="H11" i="14"/>
  <c r="F11" i="14"/>
  <c r="H10" i="14"/>
  <c r="F10" i="14"/>
  <c r="H9" i="14"/>
  <c r="F9" i="14"/>
  <c r="H8" i="14"/>
  <c r="H16" i="14" s="1"/>
  <c r="H18" i="14" s="1"/>
  <c r="F8" i="14"/>
  <c r="C4" i="14"/>
  <c r="J17" i="14"/>
  <c r="B1" i="14"/>
  <c r="A52" i="13"/>
  <c r="A7" i="13"/>
  <c r="A3" i="13"/>
  <c r="A5" i="13" s="1"/>
  <c r="I51" i="13"/>
  <c r="H51" i="13"/>
  <c r="G51" i="13"/>
  <c r="F51" i="13"/>
  <c r="E51" i="13"/>
  <c r="D51" i="13"/>
  <c r="K47" i="13"/>
  <c r="J47" i="13"/>
  <c r="I47" i="13"/>
  <c r="H47" i="13"/>
  <c r="G47" i="13"/>
  <c r="F47" i="13"/>
  <c r="E47" i="13"/>
  <c r="D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47" i="13" s="1"/>
  <c r="I31" i="13"/>
  <c r="H31" i="13"/>
  <c r="G31" i="13"/>
  <c r="F31" i="13"/>
  <c r="E31" i="13"/>
  <c r="D31" i="13"/>
  <c r="K27" i="13"/>
  <c r="J27" i="13"/>
  <c r="I27" i="13"/>
  <c r="H27" i="13"/>
  <c r="G27" i="13"/>
  <c r="F27" i="13"/>
  <c r="E27" i="13"/>
  <c r="D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27" i="13" s="1"/>
  <c r="I11" i="13"/>
  <c r="H11" i="13"/>
  <c r="G11" i="13"/>
  <c r="F11" i="13"/>
  <c r="E11" i="13"/>
  <c r="D11" i="13"/>
  <c r="A50" i="13"/>
  <c r="A2" i="13"/>
  <c r="A1" i="13"/>
  <c r="A52" i="12"/>
  <c r="A7" i="12"/>
  <c r="A3" i="12"/>
  <c r="A5" i="12" s="1"/>
  <c r="I51" i="12"/>
  <c r="H51" i="12"/>
  <c r="G51" i="12"/>
  <c r="F51" i="12"/>
  <c r="E51" i="12"/>
  <c r="D51" i="12"/>
  <c r="K47" i="12"/>
  <c r="J47" i="12"/>
  <c r="I47" i="12"/>
  <c r="H47" i="12"/>
  <c r="G47" i="12"/>
  <c r="F47" i="12"/>
  <c r="E47" i="12"/>
  <c r="D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47" i="12" s="1"/>
  <c r="I31" i="12"/>
  <c r="H31" i="12"/>
  <c r="G31" i="12"/>
  <c r="F31" i="12"/>
  <c r="E31" i="12"/>
  <c r="D31" i="12"/>
  <c r="K27" i="12"/>
  <c r="J27" i="12"/>
  <c r="I27" i="12"/>
  <c r="H27" i="12"/>
  <c r="G27" i="12"/>
  <c r="F27" i="12"/>
  <c r="E27" i="12"/>
  <c r="D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27" i="12" s="1"/>
  <c r="I11" i="12"/>
  <c r="H11" i="12"/>
  <c r="G11" i="12"/>
  <c r="F11" i="12"/>
  <c r="E11" i="12"/>
  <c r="D11" i="12"/>
  <c r="A2" i="12"/>
  <c r="A1" i="12"/>
  <c r="A52" i="11"/>
  <c r="A7" i="11"/>
  <c r="A3" i="11"/>
  <c r="A50" i="11" s="1"/>
  <c r="I51" i="11"/>
  <c r="H51" i="11"/>
  <c r="G51" i="11"/>
  <c r="F51" i="11"/>
  <c r="E51" i="11"/>
  <c r="D51" i="11"/>
  <c r="K47" i="11"/>
  <c r="J47" i="11"/>
  <c r="I47" i="11"/>
  <c r="H47" i="11"/>
  <c r="G47" i="11"/>
  <c r="F47" i="11"/>
  <c r="E47" i="11"/>
  <c r="D47" i="11"/>
  <c r="L46" i="11"/>
  <c r="L45" i="11"/>
  <c r="L44" i="11"/>
  <c r="L43" i="11"/>
  <c r="L42" i="11"/>
  <c r="L41" i="11"/>
  <c r="L40" i="11"/>
  <c r="L39" i="11"/>
  <c r="L38" i="11"/>
  <c r="L47" i="11" s="1"/>
  <c r="L37" i="11"/>
  <c r="L36" i="11"/>
  <c r="L35" i="11"/>
  <c r="L34" i="11"/>
  <c r="L33" i="11"/>
  <c r="L32" i="11"/>
  <c r="I31" i="11"/>
  <c r="H31" i="11"/>
  <c r="G31" i="11"/>
  <c r="F31" i="11"/>
  <c r="E31" i="11"/>
  <c r="D31" i="11"/>
  <c r="K27" i="11"/>
  <c r="J27" i="11"/>
  <c r="I27" i="11"/>
  <c r="H27" i="11"/>
  <c r="G27" i="11"/>
  <c r="F27" i="11"/>
  <c r="E27" i="11"/>
  <c r="D27" i="11"/>
  <c r="L26" i="11"/>
  <c r="L25" i="11"/>
  <c r="L24" i="11"/>
  <c r="L23" i="11"/>
  <c r="L22" i="11"/>
  <c r="L21" i="11"/>
  <c r="L20" i="11"/>
  <c r="L19" i="11"/>
  <c r="L18" i="11"/>
  <c r="L27" i="11" s="1"/>
  <c r="L17" i="11"/>
  <c r="L16" i="11"/>
  <c r="L15" i="11"/>
  <c r="L14" i="11"/>
  <c r="L13" i="11"/>
  <c r="L12" i="11"/>
  <c r="I11" i="11"/>
  <c r="H11" i="11"/>
  <c r="G11" i="11"/>
  <c r="F11" i="11"/>
  <c r="E11" i="11"/>
  <c r="D11" i="11"/>
  <c r="A2" i="11"/>
  <c r="A1" i="11"/>
  <c r="F16" i="18" l="1"/>
  <c r="F18" i="18" s="1"/>
  <c r="H16" i="18"/>
  <c r="H18" i="18" s="1"/>
  <c r="F10" i="19"/>
  <c r="F16" i="19" s="1"/>
  <c r="F18" i="19" s="1"/>
  <c r="A5" i="15"/>
  <c r="D16" i="19"/>
  <c r="D18" i="19" s="1"/>
  <c r="A50" i="17"/>
  <c r="A5" i="16"/>
  <c r="F16" i="14"/>
  <c r="F18" i="14" s="1"/>
  <c r="A50" i="12"/>
  <c r="A5" i="11"/>
  <c r="J17" i="6" l="1"/>
  <c r="J17" i="10"/>
  <c r="H15" i="10"/>
  <c r="F15" i="10"/>
  <c r="H14" i="10"/>
  <c r="F14" i="10"/>
  <c r="H13" i="10"/>
  <c r="F13" i="10"/>
  <c r="H12" i="10"/>
  <c r="F12" i="10"/>
  <c r="F11" i="10"/>
  <c r="H10" i="10"/>
  <c r="H9" i="10"/>
  <c r="F9" i="10"/>
  <c r="H8" i="10"/>
  <c r="F8" i="10"/>
  <c r="C4" i="10"/>
  <c r="B1" i="10"/>
  <c r="A52" i="1"/>
  <c r="A52" i="3"/>
  <c r="A52" i="4"/>
  <c r="A52" i="7"/>
  <c r="A52" i="8"/>
  <c r="A52" i="9"/>
  <c r="A7" i="9"/>
  <c r="A3" i="9"/>
  <c r="A50" i="9" s="1"/>
  <c r="I51" i="9"/>
  <c r="H51" i="9"/>
  <c r="G51" i="9"/>
  <c r="F51" i="9"/>
  <c r="E51" i="9"/>
  <c r="D51" i="9"/>
  <c r="K47" i="9"/>
  <c r="J47" i="9"/>
  <c r="I47" i="9"/>
  <c r="H47" i="9"/>
  <c r="G47" i="9"/>
  <c r="F47" i="9"/>
  <c r="E47" i="9"/>
  <c r="D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47" i="9" s="1"/>
  <c r="I31" i="9"/>
  <c r="H31" i="9"/>
  <c r="G31" i="9"/>
  <c r="F31" i="9"/>
  <c r="E31" i="9"/>
  <c r="D31" i="9"/>
  <c r="K27" i="9"/>
  <c r="J27" i="9"/>
  <c r="I27" i="9"/>
  <c r="H27" i="9"/>
  <c r="G27" i="9"/>
  <c r="F27" i="9"/>
  <c r="E27" i="9"/>
  <c r="D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27" i="9" s="1"/>
  <c r="I11" i="9"/>
  <c r="H11" i="9"/>
  <c r="G11" i="9"/>
  <c r="F11" i="9"/>
  <c r="E11" i="9"/>
  <c r="D11" i="9"/>
  <c r="A2" i="9"/>
  <c r="A1" i="9"/>
  <c r="A7" i="8"/>
  <c r="A3" i="8"/>
  <c r="A50" i="8" s="1"/>
  <c r="I51" i="8"/>
  <c r="H51" i="8"/>
  <c r="G51" i="8"/>
  <c r="F51" i="8"/>
  <c r="E51" i="8"/>
  <c r="D51" i="8"/>
  <c r="K47" i="8"/>
  <c r="J47" i="8"/>
  <c r="I47" i="8"/>
  <c r="H47" i="8"/>
  <c r="G47" i="8"/>
  <c r="F47" i="8"/>
  <c r="E47" i="8"/>
  <c r="D47" i="8"/>
  <c r="L46" i="8"/>
  <c r="L45" i="8"/>
  <c r="L44" i="8"/>
  <c r="L43" i="8"/>
  <c r="L42" i="8"/>
  <c r="L41" i="8"/>
  <c r="L40" i="8"/>
  <c r="L39" i="8"/>
  <c r="L47" i="8" s="1"/>
  <c r="L38" i="8"/>
  <c r="L37" i="8"/>
  <c r="L36" i="8"/>
  <c r="L35" i="8"/>
  <c r="L34" i="8"/>
  <c r="L33" i="8"/>
  <c r="L32" i="8"/>
  <c r="I31" i="8"/>
  <c r="H31" i="8"/>
  <c r="G31" i="8"/>
  <c r="F31" i="8"/>
  <c r="E31" i="8"/>
  <c r="D31" i="8"/>
  <c r="K27" i="8"/>
  <c r="J27" i="8"/>
  <c r="I27" i="8"/>
  <c r="H27" i="8"/>
  <c r="G27" i="8"/>
  <c r="F27" i="8"/>
  <c r="E27" i="8"/>
  <c r="D27" i="8"/>
  <c r="L26" i="8"/>
  <c r="L25" i="8"/>
  <c r="L24" i="8"/>
  <c r="L23" i="8"/>
  <c r="L22" i="8"/>
  <c r="L21" i="8"/>
  <c r="L20" i="8"/>
  <c r="L19" i="8"/>
  <c r="L27" i="8" s="1"/>
  <c r="L18" i="8"/>
  <c r="L17" i="8"/>
  <c r="L16" i="8"/>
  <c r="L15" i="8"/>
  <c r="L14" i="8"/>
  <c r="L13" i="8"/>
  <c r="L12" i="8"/>
  <c r="I11" i="8"/>
  <c r="H11" i="8"/>
  <c r="G11" i="8"/>
  <c r="F11" i="8"/>
  <c r="E11" i="8"/>
  <c r="D11" i="8"/>
  <c r="A2" i="8"/>
  <c r="A1" i="8"/>
  <c r="A7" i="7"/>
  <c r="A3" i="7"/>
  <c r="A5" i="7" s="1"/>
  <c r="I51" i="7"/>
  <c r="H51" i="7"/>
  <c r="G51" i="7"/>
  <c r="F51" i="7"/>
  <c r="E51" i="7"/>
  <c r="D51" i="7"/>
  <c r="K47" i="7"/>
  <c r="J47" i="7"/>
  <c r="I47" i="7"/>
  <c r="H47" i="7"/>
  <c r="G47" i="7"/>
  <c r="H11" i="10" s="1"/>
  <c r="F47" i="7"/>
  <c r="E47" i="7"/>
  <c r="D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47" i="7" s="1"/>
  <c r="I31" i="7"/>
  <c r="H31" i="7"/>
  <c r="G31" i="7"/>
  <c r="F31" i="7"/>
  <c r="E31" i="7"/>
  <c r="D31" i="7"/>
  <c r="K27" i="7"/>
  <c r="J27" i="7"/>
  <c r="I27" i="7"/>
  <c r="H27" i="7"/>
  <c r="G27" i="7"/>
  <c r="F27" i="7"/>
  <c r="F10" i="10" s="1"/>
  <c r="E27" i="7"/>
  <c r="D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27" i="7" s="1"/>
  <c r="I11" i="7"/>
  <c r="H11" i="7"/>
  <c r="G11" i="7"/>
  <c r="F11" i="7"/>
  <c r="E11" i="7"/>
  <c r="D11" i="7"/>
  <c r="A2" i="7"/>
  <c r="B1" i="6"/>
  <c r="F15" i="6"/>
  <c r="F14" i="6"/>
  <c r="F13" i="6"/>
  <c r="F12" i="6"/>
  <c r="F11" i="6"/>
  <c r="F10" i="6"/>
  <c r="F9" i="6"/>
  <c r="F8" i="6"/>
  <c r="D15" i="6"/>
  <c r="D14" i="6"/>
  <c r="D13" i="6"/>
  <c r="D12" i="6"/>
  <c r="D11" i="6"/>
  <c r="D10" i="6"/>
  <c r="D9" i="6"/>
  <c r="D8" i="6"/>
  <c r="A7" i="4"/>
  <c r="A3" i="4"/>
  <c r="A5" i="4" s="1"/>
  <c r="I51" i="4"/>
  <c r="H51" i="4"/>
  <c r="G51" i="4"/>
  <c r="F51" i="4"/>
  <c r="E51" i="4"/>
  <c r="D51" i="4"/>
  <c r="K47" i="4"/>
  <c r="J47" i="4"/>
  <c r="I47" i="4"/>
  <c r="H47" i="4"/>
  <c r="G47" i="4"/>
  <c r="F47" i="4"/>
  <c r="E47" i="4"/>
  <c r="D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47" i="4" s="1"/>
  <c r="I31" i="4"/>
  <c r="H31" i="4"/>
  <c r="G31" i="4"/>
  <c r="F31" i="4"/>
  <c r="E31" i="4"/>
  <c r="D31" i="4"/>
  <c r="K27" i="4"/>
  <c r="J27" i="4"/>
  <c r="I27" i="4"/>
  <c r="H27" i="4"/>
  <c r="G27" i="4"/>
  <c r="F27" i="4"/>
  <c r="E27" i="4"/>
  <c r="D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27" i="4" s="1"/>
  <c r="I11" i="4"/>
  <c r="H11" i="4"/>
  <c r="G11" i="4"/>
  <c r="F11" i="4"/>
  <c r="E11" i="4"/>
  <c r="D11" i="4"/>
  <c r="A2" i="4"/>
  <c r="K6" i="3"/>
  <c r="K11" i="3" s="1"/>
  <c r="J6" i="3"/>
  <c r="J31" i="3" s="1"/>
  <c r="K7" i="3"/>
  <c r="I7" i="3"/>
  <c r="H7" i="3"/>
  <c r="G7" i="3"/>
  <c r="F7" i="3"/>
  <c r="E7" i="3"/>
  <c r="D7" i="3"/>
  <c r="A7" i="3"/>
  <c r="A7" i="1"/>
  <c r="A3" i="3"/>
  <c r="A50" i="3" s="1"/>
  <c r="I51" i="3"/>
  <c r="H51" i="3"/>
  <c r="G51" i="3"/>
  <c r="F51" i="3"/>
  <c r="E51" i="3"/>
  <c r="D51" i="3"/>
  <c r="K47" i="3"/>
  <c r="H15" i="6" s="1"/>
  <c r="H15" i="19" s="1"/>
  <c r="J15" i="19" s="1"/>
  <c r="J47" i="3"/>
  <c r="H14" i="6" s="1"/>
  <c r="H14" i="19" s="1"/>
  <c r="J14" i="19" s="1"/>
  <c r="I47" i="3"/>
  <c r="H13" i="6" s="1"/>
  <c r="H13" i="19" s="1"/>
  <c r="J13" i="19" s="1"/>
  <c r="H47" i="3"/>
  <c r="H12" i="6" s="1"/>
  <c r="H12" i="19" s="1"/>
  <c r="J12" i="19" s="1"/>
  <c r="G47" i="3"/>
  <c r="H11" i="6" s="1"/>
  <c r="H11" i="19" s="1"/>
  <c r="J11" i="19" s="1"/>
  <c r="F47" i="3"/>
  <c r="H10" i="6" s="1"/>
  <c r="H10" i="19" s="1"/>
  <c r="E47" i="3"/>
  <c r="H9" i="6" s="1"/>
  <c r="H9" i="19" s="1"/>
  <c r="J9" i="19" s="1"/>
  <c r="D47" i="3"/>
  <c r="H8" i="6" s="1"/>
  <c r="H8" i="19" s="1"/>
  <c r="J8" i="19" s="1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I31" i="3"/>
  <c r="H31" i="3"/>
  <c r="G31" i="3"/>
  <c r="F31" i="3"/>
  <c r="E31" i="3"/>
  <c r="D31" i="3"/>
  <c r="K27" i="3"/>
  <c r="J27" i="3"/>
  <c r="I27" i="3"/>
  <c r="H27" i="3"/>
  <c r="G27" i="3"/>
  <c r="F27" i="3"/>
  <c r="E27" i="3"/>
  <c r="D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27" i="3" s="1"/>
  <c r="I11" i="3"/>
  <c r="H11" i="3"/>
  <c r="G11" i="3"/>
  <c r="F11" i="3"/>
  <c r="E11" i="3"/>
  <c r="D11" i="3"/>
  <c r="A2" i="3"/>
  <c r="A3" i="1"/>
  <c r="A50" i="1" s="1"/>
  <c r="K51" i="1"/>
  <c r="J51" i="1"/>
  <c r="I51" i="1"/>
  <c r="H51" i="1"/>
  <c r="G51" i="1"/>
  <c r="F51" i="1"/>
  <c r="E51" i="1"/>
  <c r="D51" i="1"/>
  <c r="K31" i="1"/>
  <c r="J31" i="1"/>
  <c r="I31" i="1"/>
  <c r="H31" i="1"/>
  <c r="G31" i="1"/>
  <c r="F31" i="1"/>
  <c r="E31" i="1"/>
  <c r="D31" i="1"/>
  <c r="D11" i="1"/>
  <c r="E11" i="1"/>
  <c r="F11" i="1"/>
  <c r="G11" i="1"/>
  <c r="H11" i="1"/>
  <c r="I11" i="1"/>
  <c r="L16" i="1"/>
  <c r="A2" i="1"/>
  <c r="K47" i="1"/>
  <c r="J47" i="1"/>
  <c r="I47" i="1"/>
  <c r="H47" i="1"/>
  <c r="G47" i="1"/>
  <c r="F47" i="1"/>
  <c r="E47" i="1"/>
  <c r="D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K27" i="1"/>
  <c r="J27" i="1"/>
  <c r="I27" i="1"/>
  <c r="H27" i="1"/>
  <c r="G27" i="1"/>
  <c r="F27" i="1"/>
  <c r="F52" i="1" s="1"/>
  <c r="E27" i="1"/>
  <c r="D27" i="1"/>
  <c r="D52" i="1" s="1"/>
  <c r="L26" i="1"/>
  <c r="L25" i="1"/>
  <c r="L24" i="1"/>
  <c r="L23" i="1"/>
  <c r="L22" i="1"/>
  <c r="L21" i="1"/>
  <c r="L20" i="1"/>
  <c r="L19" i="1"/>
  <c r="L18" i="1"/>
  <c r="L17" i="1"/>
  <c r="L15" i="1"/>
  <c r="L14" i="1"/>
  <c r="L13" i="1"/>
  <c r="L12" i="1"/>
  <c r="K11" i="1"/>
  <c r="J11" i="1"/>
  <c r="L7" i="1"/>
  <c r="H16" i="19" l="1"/>
  <c r="H18" i="19" s="1"/>
  <c r="J10" i="19"/>
  <c r="J16" i="19" s="1"/>
  <c r="J18" i="19" s="1"/>
  <c r="L47" i="3"/>
  <c r="J13" i="6"/>
  <c r="J8" i="6"/>
  <c r="J16" i="6" s="1"/>
  <c r="J18" i="6" s="1"/>
  <c r="J10" i="6"/>
  <c r="J12" i="6"/>
  <c r="J14" i="6"/>
  <c r="J9" i="6"/>
  <c r="J15" i="6"/>
  <c r="F52" i="3"/>
  <c r="F7" i="4" s="1"/>
  <c r="F52" i="4" s="1"/>
  <c r="J11" i="6"/>
  <c r="A50" i="7"/>
  <c r="A5" i="1"/>
  <c r="F16" i="10"/>
  <c r="F18" i="10" s="1"/>
  <c r="H16" i="10"/>
  <c r="H18" i="10" s="1"/>
  <c r="A5" i="9"/>
  <c r="A5" i="8"/>
  <c r="F16" i="6"/>
  <c r="F18" i="6" s="1"/>
  <c r="H16" i="6"/>
  <c r="H18" i="6" s="1"/>
  <c r="D16" i="6"/>
  <c r="D18" i="6" s="1"/>
  <c r="K6" i="4"/>
  <c r="K11" i="4" s="1"/>
  <c r="J6" i="4"/>
  <c r="J11" i="4" s="1"/>
  <c r="A50" i="4"/>
  <c r="K51" i="3"/>
  <c r="K31" i="3"/>
  <c r="J51" i="3"/>
  <c r="J11" i="3"/>
  <c r="K52" i="3"/>
  <c r="K7" i="4" s="1"/>
  <c r="K52" i="4" s="1"/>
  <c r="I52" i="3"/>
  <c r="I7" i="4" s="1"/>
  <c r="I52" i="4" s="1"/>
  <c r="H52" i="3"/>
  <c r="H7" i="4" s="1"/>
  <c r="H52" i="4" s="1"/>
  <c r="G52" i="3"/>
  <c r="G7" i="4" s="1"/>
  <c r="G52" i="4" s="1"/>
  <c r="E52" i="3"/>
  <c r="E7" i="4" s="1"/>
  <c r="E52" i="4" s="1"/>
  <c r="D52" i="3"/>
  <c r="D7" i="4" s="1"/>
  <c r="D52" i="4" s="1"/>
  <c r="A5" i="3"/>
  <c r="J52" i="1"/>
  <c r="J7" i="3" s="1"/>
  <c r="J52" i="3" s="1"/>
  <c r="J7" i="4" s="1"/>
  <c r="E52" i="1"/>
  <c r="K52" i="1"/>
  <c r="H52" i="1"/>
  <c r="I52" i="1"/>
  <c r="G52" i="1"/>
  <c r="L47" i="1"/>
  <c r="L27" i="1"/>
  <c r="H7" i="7" l="1"/>
  <c r="H52" i="7" s="1"/>
  <c r="H7" i="8" s="1"/>
  <c r="H52" i="8" s="1"/>
  <c r="H7" i="9" s="1"/>
  <c r="H52" i="9" s="1"/>
  <c r="D12" i="10"/>
  <c r="J12" i="10" s="1"/>
  <c r="E7" i="7"/>
  <c r="E52" i="7" s="1"/>
  <c r="E7" i="8" s="1"/>
  <c r="E52" i="8" s="1"/>
  <c r="E7" i="9" s="1"/>
  <c r="E52" i="9" s="1"/>
  <c r="D9" i="10"/>
  <c r="J9" i="10" s="1"/>
  <c r="D13" i="10"/>
  <c r="J13" i="10" s="1"/>
  <c r="I7" i="7"/>
  <c r="I52" i="7" s="1"/>
  <c r="I7" i="8" s="1"/>
  <c r="I52" i="8" s="1"/>
  <c r="I7" i="9" s="1"/>
  <c r="I52" i="9" s="1"/>
  <c r="D7" i="7"/>
  <c r="D52" i="7" s="1"/>
  <c r="D7" i="8" s="1"/>
  <c r="D52" i="8" s="1"/>
  <c r="D7" i="9" s="1"/>
  <c r="D52" i="9" s="1"/>
  <c r="D8" i="10"/>
  <c r="J8" i="10" s="1"/>
  <c r="G7" i="7"/>
  <c r="G52" i="7" s="1"/>
  <c r="G7" i="8" s="1"/>
  <c r="G52" i="8" s="1"/>
  <c r="G7" i="9" s="1"/>
  <c r="G52" i="9" s="1"/>
  <c r="D11" i="10"/>
  <c r="J11" i="10" s="1"/>
  <c r="D15" i="10"/>
  <c r="J15" i="10" s="1"/>
  <c r="K7" i="7"/>
  <c r="K52" i="7" s="1"/>
  <c r="K7" i="8" s="1"/>
  <c r="K52" i="8" s="1"/>
  <c r="K7" i="9" s="1"/>
  <c r="K52" i="9" s="1"/>
  <c r="D10" i="10"/>
  <c r="J10" i="10" s="1"/>
  <c r="F7" i="7"/>
  <c r="F52" i="7" s="1"/>
  <c r="F7" i="8" s="1"/>
  <c r="F52" i="8" s="1"/>
  <c r="F7" i="9" s="1"/>
  <c r="F52" i="9" s="1"/>
  <c r="J52" i="4"/>
  <c r="L7" i="4"/>
  <c r="L7" i="3"/>
  <c r="K31" i="4"/>
  <c r="B15" i="6"/>
  <c r="K51" i="4"/>
  <c r="K6" i="7" s="1"/>
  <c r="J31" i="4"/>
  <c r="J51" i="4"/>
  <c r="J6" i="7" s="1"/>
  <c r="B14" i="6"/>
  <c r="L52" i="3"/>
  <c r="L52" i="1"/>
  <c r="D13" i="14" l="1"/>
  <c r="J13" i="14" s="1"/>
  <c r="I7" i="11"/>
  <c r="I52" i="11" s="1"/>
  <c r="I7" i="12" s="1"/>
  <c r="I52" i="12" s="1"/>
  <c r="I7" i="13" s="1"/>
  <c r="I52" i="13" s="1"/>
  <c r="D11" i="14"/>
  <c r="J11" i="14" s="1"/>
  <c r="G7" i="11"/>
  <c r="G52" i="11" s="1"/>
  <c r="G7" i="12" s="1"/>
  <c r="G52" i="12" s="1"/>
  <c r="G7" i="13" s="1"/>
  <c r="G52" i="13" s="1"/>
  <c r="D12" i="14"/>
  <c r="J12" i="14" s="1"/>
  <c r="H7" i="11"/>
  <c r="H52" i="11" s="1"/>
  <c r="H7" i="12" s="1"/>
  <c r="H52" i="12" s="1"/>
  <c r="H7" i="13" s="1"/>
  <c r="H52" i="13" s="1"/>
  <c r="F7" i="11"/>
  <c r="F52" i="11" s="1"/>
  <c r="F7" i="12" s="1"/>
  <c r="F52" i="12" s="1"/>
  <c r="F7" i="13" s="1"/>
  <c r="F52" i="13" s="1"/>
  <c r="D10" i="14"/>
  <c r="J10" i="14" s="1"/>
  <c r="D7" i="11"/>
  <c r="D52" i="11" s="1"/>
  <c r="D7" i="12" s="1"/>
  <c r="D52" i="12" s="1"/>
  <c r="D7" i="13" s="1"/>
  <c r="D52" i="13" s="1"/>
  <c r="D8" i="14"/>
  <c r="J8" i="14" s="1"/>
  <c r="K7" i="11"/>
  <c r="K52" i="11" s="1"/>
  <c r="K7" i="12" s="1"/>
  <c r="K52" i="12" s="1"/>
  <c r="K7" i="13" s="1"/>
  <c r="K52" i="13" s="1"/>
  <c r="D15" i="14"/>
  <c r="J15" i="14" s="1"/>
  <c r="E7" i="11"/>
  <c r="E52" i="11" s="1"/>
  <c r="E7" i="12" s="1"/>
  <c r="E52" i="12" s="1"/>
  <c r="E7" i="13" s="1"/>
  <c r="E52" i="13" s="1"/>
  <c r="D9" i="14"/>
  <c r="J9" i="14" s="1"/>
  <c r="D14" i="10"/>
  <c r="J7" i="7"/>
  <c r="L52" i="4"/>
  <c r="K51" i="7"/>
  <c r="K6" i="8" s="1"/>
  <c r="K31" i="7"/>
  <c r="K11" i="7"/>
  <c r="B15" i="19"/>
  <c r="B15" i="10"/>
  <c r="B15" i="14" s="1"/>
  <c r="B15" i="18" s="1"/>
  <c r="B14" i="19"/>
  <c r="B14" i="10"/>
  <c r="B14" i="14" s="1"/>
  <c r="B14" i="18" s="1"/>
  <c r="J51" i="7"/>
  <c r="J6" i="8" s="1"/>
  <c r="J11" i="7"/>
  <c r="J31" i="7"/>
  <c r="G7" i="15" l="1"/>
  <c r="G52" i="15" s="1"/>
  <c r="G7" i="16" s="1"/>
  <c r="G52" i="16" s="1"/>
  <c r="G7" i="17" s="1"/>
  <c r="G52" i="17" s="1"/>
  <c r="D11" i="18"/>
  <c r="J11" i="18" s="1"/>
  <c r="D8" i="18"/>
  <c r="J8" i="18" s="1"/>
  <c r="D7" i="15"/>
  <c r="D52" i="15" s="1"/>
  <c r="D7" i="16" s="1"/>
  <c r="D52" i="16" s="1"/>
  <c r="D7" i="17" s="1"/>
  <c r="D52" i="17" s="1"/>
  <c r="E7" i="15"/>
  <c r="E52" i="15" s="1"/>
  <c r="E7" i="16" s="1"/>
  <c r="E52" i="16" s="1"/>
  <c r="E7" i="17" s="1"/>
  <c r="E52" i="17" s="1"/>
  <c r="D9" i="18"/>
  <c r="J9" i="18" s="1"/>
  <c r="D15" i="18"/>
  <c r="J15" i="18" s="1"/>
  <c r="K7" i="15"/>
  <c r="K52" i="15" s="1"/>
  <c r="K7" i="16" s="1"/>
  <c r="K52" i="16" s="1"/>
  <c r="K7" i="17" s="1"/>
  <c r="K52" i="17" s="1"/>
  <c r="F7" i="15"/>
  <c r="F52" i="15" s="1"/>
  <c r="F7" i="16" s="1"/>
  <c r="F52" i="16" s="1"/>
  <c r="F7" i="17" s="1"/>
  <c r="F52" i="17" s="1"/>
  <c r="D10" i="18"/>
  <c r="J10" i="18" s="1"/>
  <c r="D12" i="18"/>
  <c r="J12" i="18" s="1"/>
  <c r="H7" i="15"/>
  <c r="H52" i="15" s="1"/>
  <c r="H7" i="16" s="1"/>
  <c r="H52" i="16" s="1"/>
  <c r="H7" i="17" s="1"/>
  <c r="H52" i="17" s="1"/>
  <c r="D13" i="18"/>
  <c r="J13" i="18" s="1"/>
  <c r="I7" i="15"/>
  <c r="I52" i="15" s="1"/>
  <c r="I7" i="16" s="1"/>
  <c r="I52" i="16" s="1"/>
  <c r="I7" i="17" s="1"/>
  <c r="I52" i="17" s="1"/>
  <c r="J52" i="7"/>
  <c r="L7" i="7"/>
  <c r="J14" i="10"/>
  <c r="J16" i="10" s="1"/>
  <c r="J18" i="10" s="1"/>
  <c r="D16" i="10"/>
  <c r="D18" i="10" s="1"/>
  <c r="K51" i="8"/>
  <c r="K6" i="9" s="1"/>
  <c r="K31" i="8"/>
  <c r="K11" i="8"/>
  <c r="J51" i="8"/>
  <c r="J6" i="9" s="1"/>
  <c r="J31" i="8"/>
  <c r="J11" i="8"/>
  <c r="J7" i="8" l="1"/>
  <c r="L52" i="7"/>
  <c r="K51" i="9"/>
  <c r="K6" i="11" s="1"/>
  <c r="K31" i="9"/>
  <c r="K11" i="9"/>
  <c r="J51" i="9"/>
  <c r="J6" i="11" s="1"/>
  <c r="J31" i="9"/>
  <c r="J11" i="9"/>
  <c r="J52" i="8" l="1"/>
  <c r="L7" i="8"/>
  <c r="K11" i="11"/>
  <c r="K51" i="11"/>
  <c r="K6" i="12" s="1"/>
  <c r="K31" i="11"/>
  <c r="J51" i="11"/>
  <c r="J6" i="12" s="1"/>
  <c r="J11" i="11"/>
  <c r="J31" i="11"/>
  <c r="J7" i="9" l="1"/>
  <c r="L52" i="8"/>
  <c r="K51" i="12"/>
  <c r="K6" i="13" s="1"/>
  <c r="K31" i="12"/>
  <c r="K11" i="12"/>
  <c r="J51" i="12"/>
  <c r="J6" i="13" s="1"/>
  <c r="J11" i="12"/>
  <c r="J31" i="12"/>
  <c r="J52" i="9" l="1"/>
  <c r="L7" i="9"/>
  <c r="K51" i="13"/>
  <c r="K6" i="15" s="1"/>
  <c r="K11" i="13"/>
  <c r="K31" i="13"/>
  <c r="J51" i="13"/>
  <c r="J6" i="15" s="1"/>
  <c r="J31" i="13"/>
  <c r="J11" i="13"/>
  <c r="J7" i="11" l="1"/>
  <c r="D14" i="14"/>
  <c r="L52" i="9"/>
  <c r="K51" i="15"/>
  <c r="K6" i="16" s="1"/>
  <c r="K11" i="15"/>
  <c r="K31" i="15"/>
  <c r="J51" i="15"/>
  <c r="J6" i="16" s="1"/>
  <c r="J11" i="15"/>
  <c r="J31" i="15"/>
  <c r="J14" i="14" l="1"/>
  <c r="J16" i="14" s="1"/>
  <c r="J18" i="14" s="1"/>
  <c r="D16" i="14"/>
  <c r="D18" i="14" s="1"/>
  <c r="J52" i="11"/>
  <c r="L7" i="11"/>
  <c r="K51" i="16"/>
  <c r="K6" i="17" s="1"/>
  <c r="K11" i="16"/>
  <c r="K31" i="16"/>
  <c r="J31" i="16"/>
  <c r="J11" i="16"/>
  <c r="J51" i="16"/>
  <c r="J6" i="17" s="1"/>
  <c r="J7" i="12" l="1"/>
  <c r="L52" i="11"/>
  <c r="K11" i="17"/>
  <c r="K51" i="17"/>
  <c r="K31" i="17"/>
  <c r="J11" i="17"/>
  <c r="J51" i="17"/>
  <c r="J31" i="17"/>
  <c r="J52" i="12" l="1"/>
  <c r="L7" i="12"/>
  <c r="J7" i="13" l="1"/>
  <c r="L52" i="12"/>
  <c r="J52" i="13" l="1"/>
  <c r="L7" i="13"/>
  <c r="J7" i="15" l="1"/>
  <c r="D14" i="18"/>
  <c r="L52" i="13"/>
  <c r="J14" i="18" l="1"/>
  <c r="J16" i="18" s="1"/>
  <c r="J18" i="18" s="1"/>
  <c r="D16" i="18"/>
  <c r="D18" i="18" s="1"/>
  <c r="J52" i="15"/>
  <c r="L7" i="15"/>
  <c r="J7" i="16" l="1"/>
  <c r="L52" i="15"/>
  <c r="J52" i="16" l="1"/>
  <c r="L7" i="16"/>
  <c r="J7" i="17" l="1"/>
  <c r="L52" i="16"/>
  <c r="J52" i="17" l="1"/>
  <c r="L52" i="17" s="1"/>
  <c r="L7" i="17"/>
</calcChain>
</file>

<file path=xl/sharedStrings.xml><?xml version="1.0" encoding="utf-8"?>
<sst xmlns="http://schemas.openxmlformats.org/spreadsheetml/2006/main" count="920" uniqueCount="111">
  <si>
    <t>Prior Fiscal Year Ending Fund Balances</t>
  </si>
  <si>
    <t>General Fund</t>
  </si>
  <si>
    <t>National &amp; Department Dues Fund</t>
  </si>
  <si>
    <t>Relief Fund</t>
  </si>
  <si>
    <t>Kitchen Fund</t>
  </si>
  <si>
    <t>TOTAL</t>
  </si>
  <si>
    <t>RECEIPTS</t>
  </si>
  <si>
    <t>Date</t>
  </si>
  <si>
    <t>DISBURSEMENTS</t>
  </si>
  <si>
    <t>1)</t>
  </si>
  <si>
    <t>2)</t>
  </si>
  <si>
    <t>3)</t>
  </si>
  <si>
    <t>4)</t>
  </si>
  <si>
    <t>What is the Auxiliary Post number?</t>
  </si>
  <si>
    <t>Cancer Fund</t>
  </si>
  <si>
    <t>National Home Fund</t>
  </si>
  <si>
    <t>TOTAL OF ALL FUNDS</t>
  </si>
  <si>
    <t>TOTAL RECEIVED</t>
  </si>
  <si>
    <t>Description of Receipt</t>
  </si>
  <si>
    <t>(A)</t>
  </si>
  <si>
    <t>(B)</t>
  </si>
  <si>
    <t>(C)</t>
  </si>
  <si>
    <t>(D)</t>
  </si>
  <si>
    <t>(A) + (B) - (C) = (D)</t>
  </si>
  <si>
    <t>TOTAL RECEIPTS</t>
  </si>
  <si>
    <t>TOTAL DISBURSEMENTS</t>
  </si>
  <si>
    <t>Signed:</t>
  </si>
  <si>
    <t>Auxiliary Treasurer</t>
  </si>
  <si>
    <t>Trustee #1</t>
  </si>
  <si>
    <t>Trustee #2</t>
  </si>
  <si>
    <t>Trustee #3</t>
  </si>
  <si>
    <t>Reference</t>
  </si>
  <si>
    <t>TOTAL DISBURSED</t>
  </si>
  <si>
    <t>5)</t>
  </si>
  <si>
    <t>DISTRIBUTION OF RECEIPTS, DISBURSEMENTS, AND CASH BALANCE BY FUND</t>
  </si>
  <si>
    <t>CASH BALANCE</t>
  </si>
  <si>
    <t>FUND</t>
  </si>
  <si>
    <t>LAST REPORT</t>
  </si>
  <si>
    <t>THIS REPORT</t>
  </si>
  <si>
    <t>$</t>
  </si>
  <si>
    <t>TOTALS</t>
  </si>
  <si>
    <t>Savings Account</t>
  </si>
  <si>
    <t>Total Balance -- All Funds Including Savings Account</t>
  </si>
  <si>
    <t>BANK STATEMENT RECONCILIATION</t>
  </si>
  <si>
    <t>Bank balance as shown on bank statement</t>
  </si>
  <si>
    <t>Less Outstanding checks:</t>
  </si>
  <si>
    <t>Check Number</t>
  </si>
  <si>
    <t>Total Amount of Outstanding Checks:</t>
  </si>
  <si>
    <t>Plus Outstanding deposits:</t>
  </si>
  <si>
    <t>Total Amount of Outstanding Deposits:</t>
  </si>
  <si>
    <t>Total Adjusted Bank Balance</t>
  </si>
  <si>
    <t xml:space="preserve">FOR PERIOD OF:  </t>
  </si>
  <si>
    <t>National &amp; Dept Dues Fund</t>
  </si>
  <si>
    <t>Silver Springs</t>
  </si>
  <si>
    <t>OK</t>
  </si>
  <si>
    <t>Beginning Balance</t>
  </si>
  <si>
    <t>Ending Balance</t>
  </si>
  <si>
    <t xml:space="preserve">FOR FISCAL YEAR OF:  </t>
  </si>
  <si>
    <t>This workbook begins in July of what calendar year?</t>
  </si>
  <si>
    <t>6)</t>
  </si>
  <si>
    <t>Bingo</t>
  </si>
  <si>
    <t>7)</t>
  </si>
  <si>
    <t>Does the Auxiliary have any funds other than the funds that</t>
  </si>
  <si>
    <t>If so, what is the name of the fund?</t>
  </si>
  <si>
    <t>-</t>
  </si>
  <si>
    <t>Scholarship</t>
  </si>
  <si>
    <t>ANSWER</t>
  </si>
  <si>
    <t>EXAMPLE</t>
  </si>
  <si>
    <t>QUESTION</t>
  </si>
  <si>
    <t>National &amp; Department Dues Funds</t>
  </si>
  <si>
    <t>are listed above or are the answer for question #6?</t>
  </si>
  <si>
    <t>Does the Auxiliary have any funds other than the following?</t>
  </si>
  <si>
    <t>Proceed to the July tab and enter your prior fiscal years ending balances in the yellow highlighted boxes.</t>
  </si>
  <si>
    <t>In what City is the Auxiliary located?</t>
  </si>
  <si>
    <t>In what State is the Auxiliary located? (use abbreviation)</t>
  </si>
  <si>
    <t>In what District is the Auxiliary located?</t>
  </si>
  <si>
    <t>If no, then stop here and go to July tab.</t>
  </si>
  <si>
    <t>VFW AUXILIARY LOCAL TREASURERS LEDGER AND REPORT TOOL</t>
  </si>
  <si>
    <t>the Auxiliary in the boxes highlighted in yellow.</t>
  </si>
  <si>
    <t>Click on the tab named "July" and enter in the beginning fund balances from the prior</t>
  </si>
  <si>
    <t>fiscal year.  The total should match your check book balance as of June 30th of the prior</t>
  </si>
  <si>
    <t>fiscal year.</t>
  </si>
  <si>
    <t>A)</t>
  </si>
  <si>
    <t>B)</t>
  </si>
  <si>
    <t>C)</t>
  </si>
  <si>
    <r>
      <t xml:space="preserve">area of </t>
    </r>
    <r>
      <rPr>
        <b/>
        <u/>
        <sz val="11"/>
        <color theme="1"/>
        <rFont val="Calibri"/>
        <family val="2"/>
        <scheme val="minor"/>
      </rPr>
      <t>RECEIPTS (MONEY IN)</t>
    </r>
    <r>
      <rPr>
        <sz val="11"/>
        <color theme="1"/>
        <rFont val="Calibri"/>
        <family val="2"/>
        <scheme val="minor"/>
      </rPr>
      <t xml:space="preserve"> and</t>
    </r>
    <r>
      <rPr>
        <b/>
        <u/>
        <sz val="11"/>
        <color theme="1"/>
        <rFont val="Calibri"/>
        <family val="2"/>
        <scheme val="minor"/>
      </rPr>
      <t xml:space="preserve"> DISBURSEMENTS (MONEY OUT)</t>
    </r>
    <r>
      <rPr>
        <sz val="11"/>
        <color theme="1"/>
        <rFont val="Calibri"/>
        <family val="2"/>
        <scheme val="minor"/>
      </rPr>
      <t>.</t>
    </r>
  </si>
  <si>
    <t>To utilize this tool, please follow these instructions:</t>
  </si>
  <si>
    <t>of the Auxiliary.</t>
  </si>
  <si>
    <t>This tool is made available for a Treasurer to account for all transactions in a single</t>
  </si>
  <si>
    <t>Enter all transaction for the checking account for the month of July in the appropriate</t>
  </si>
  <si>
    <t xml:space="preserve">belonging to the Auxiliary in a FDIC or equivalent Banking Institution in the name </t>
  </si>
  <si>
    <t>This tool will calculate all totals for the month and will have the ending balances</t>
  </si>
  <si>
    <t>D)</t>
  </si>
  <si>
    <t>Continue onto the other months and enter transactions as they occur.</t>
  </si>
  <si>
    <t>E)</t>
  </si>
  <si>
    <t>Please note this is not a substitute for the Trustee audit!</t>
  </si>
  <si>
    <t>F)</t>
  </si>
  <si>
    <t>There are four quarterly reports that allow a Treasurer to audit themselves, so that</t>
  </si>
  <si>
    <t>a Treasurer may locate errors prior to review by the Trustees.</t>
  </si>
  <si>
    <t>There is a final fiscal year report that will summarize the entire fiscal year.</t>
  </si>
  <si>
    <t>June 30 of each year.</t>
  </si>
  <si>
    <r>
      <t xml:space="preserve">Per </t>
    </r>
    <r>
      <rPr>
        <b/>
        <sz val="11"/>
        <color theme="1"/>
        <rFont val="Calibri"/>
        <family val="2"/>
        <scheme val="minor"/>
      </rPr>
      <t>Section 919</t>
    </r>
    <r>
      <rPr>
        <sz val="11"/>
        <color theme="1"/>
        <rFont val="Calibri"/>
        <family val="2"/>
        <scheme val="minor"/>
      </rPr>
      <t xml:space="preserve"> of the Bylaws, the fiscal year of an Auxiliary shall be July 1 through</t>
    </r>
  </si>
  <si>
    <r>
      <t xml:space="preserve">Per </t>
    </r>
    <r>
      <rPr>
        <b/>
        <sz val="11"/>
        <color theme="1"/>
        <rFont val="Calibri"/>
        <family val="2"/>
        <scheme val="minor"/>
      </rPr>
      <t>Section 813A</t>
    </r>
    <r>
      <rPr>
        <sz val="11"/>
        <color theme="1"/>
        <rFont val="Calibri"/>
        <family val="2"/>
        <scheme val="minor"/>
      </rPr>
      <t xml:space="preserve"> of the Bylaws, the Auxiliary Treasurer shall hold all funds and securities</t>
    </r>
  </si>
  <si>
    <r>
      <t xml:space="preserve">Also per </t>
    </r>
    <r>
      <rPr>
        <b/>
        <sz val="11"/>
        <color theme="1"/>
        <rFont val="Calibri"/>
        <family val="2"/>
        <scheme val="minor"/>
      </rPr>
      <t>Section 813A</t>
    </r>
    <r>
      <rPr>
        <sz val="11"/>
        <color theme="1"/>
        <rFont val="Calibri"/>
        <family val="2"/>
        <scheme val="minor"/>
      </rPr>
      <t xml:space="preserve"> of the Bylaws, money of the Auxiliary shall be maintained in one</t>
    </r>
  </si>
  <si>
    <t>checking account.   However, if state law requires money such as Bingo or Gaming, to be</t>
  </si>
  <si>
    <t>maintained in a separate checking account the Auxiliary may have two checking accounts.</t>
  </si>
  <si>
    <t>spreadsheet would need to be maintained for the second checking account.</t>
  </si>
  <si>
    <t>checking account.  If the Auxiliary has more than one checking account, then a second</t>
  </si>
  <si>
    <t>flow over to the next month as a beginning balances.</t>
  </si>
  <si>
    <t>Click on the tab named "Fill Out Info About Aux First!" and enter information about</t>
  </si>
  <si>
    <t>Payee / Description of Disbursement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</si>
</sst>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.5"/>
      <color theme="1"/>
      <name val="Adobe Devanagari"/>
      <family val="1"/>
    </font>
    <font>
      <sz val="14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3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48">
    <xf numFmtId="0" fontId="0" fillId="0" borderId="0" xfId="0"/>
    <xf numFmtId="40" fontId="0" fillId="2" borderId="1" xfId="0" applyNumberFormat="1" applyFill="1" applyBorder="1" applyProtection="1">
      <protection locked="0"/>
    </xf>
    <xf numFmtId="40" fontId="0" fillId="4" borderId="1" xfId="0" applyNumberFormat="1" applyFill="1" applyBorder="1" applyProtection="1">
      <protection locked="0"/>
    </xf>
    <xf numFmtId="40" fontId="0" fillId="5" borderId="1" xfId="0" applyNumberFormat="1" applyFill="1" applyBorder="1" applyProtection="1">
      <protection locked="0"/>
    </xf>
    <xf numFmtId="49" fontId="0" fillId="0" borderId="1" xfId="0" applyNumberFormat="1" applyBorder="1" applyProtection="1">
      <protection locked="0"/>
    </xf>
    <xf numFmtId="0" fontId="7" fillId="0" borderId="0" xfId="1" applyFont="1"/>
    <xf numFmtId="0" fontId="6" fillId="0" borderId="0" xfId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/>
    <xf numFmtId="0" fontId="9" fillId="0" borderId="8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4" xfId="1" applyFont="1" applyBorder="1"/>
    <xf numFmtId="0" fontId="9" fillId="0" borderId="15" xfId="1" applyFont="1" applyBorder="1"/>
    <xf numFmtId="0" fontId="9" fillId="0" borderId="1" xfId="1" applyFont="1" applyBorder="1"/>
    <xf numFmtId="0" fontId="9" fillId="0" borderId="8" xfId="1" applyFont="1" applyBorder="1"/>
    <xf numFmtId="0" fontId="9" fillId="0" borderId="17" xfId="1" applyFont="1" applyBorder="1"/>
    <xf numFmtId="0" fontId="9" fillId="0" borderId="18" xfId="1" applyFont="1" applyBorder="1"/>
    <xf numFmtId="0" fontId="10" fillId="0" borderId="15" xfId="1" applyFont="1" applyBorder="1" applyAlignment="1">
      <alignment vertical="top" wrapText="1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0" fontId="9" fillId="0" borderId="2" xfId="1" applyFont="1" applyBorder="1" applyAlignment="1">
      <alignment horizontal="center"/>
    </xf>
    <xf numFmtId="0" fontId="10" fillId="0" borderId="0" xfId="1" applyFont="1"/>
    <xf numFmtId="44" fontId="9" fillId="0" borderId="0" xfId="1" applyNumberFormat="1" applyFont="1" applyAlignment="1">
      <alignment horizontal="right"/>
    </xf>
    <xf numFmtId="0" fontId="6" fillId="0" borderId="2" xfId="1" applyBorder="1"/>
    <xf numFmtId="40" fontId="9" fillId="0" borderId="16" xfId="1" applyNumberFormat="1" applyFont="1" applyBorder="1" applyAlignment="1">
      <alignment horizontal="right"/>
    </xf>
    <xf numFmtId="40" fontId="9" fillId="0" borderId="7" xfId="1" applyNumberFormat="1" applyFont="1" applyBorder="1" applyAlignment="1">
      <alignment horizontal="right"/>
    </xf>
    <xf numFmtId="0" fontId="9" fillId="0" borderId="19" xfId="1" applyFont="1" applyBorder="1" applyAlignment="1">
      <alignment horizontal="right"/>
    </xf>
    <xf numFmtId="40" fontId="10" fillId="0" borderId="10" xfId="1" applyNumberFormat="1" applyFont="1" applyBorder="1" applyAlignment="1">
      <alignment horizontal="right"/>
    </xf>
    <xf numFmtId="0" fontId="10" fillId="0" borderId="15" xfId="1" applyFont="1" applyBorder="1"/>
    <xf numFmtId="40" fontId="10" fillId="0" borderId="7" xfId="1" applyNumberFormat="1" applyFont="1" applyBorder="1" applyAlignment="1">
      <alignment horizontal="right"/>
    </xf>
    <xf numFmtId="0" fontId="10" fillId="0" borderId="15" xfId="1" applyFont="1" applyBorder="1" applyAlignment="1">
      <alignment horizontal="right"/>
    </xf>
    <xf numFmtId="0" fontId="10" fillId="0" borderId="20" xfId="1" applyFont="1" applyBorder="1" applyAlignment="1">
      <alignment horizontal="right"/>
    </xf>
    <xf numFmtId="40" fontId="10" fillId="0" borderId="2" xfId="1" applyNumberFormat="1" applyFont="1" applyBorder="1" applyAlignment="1">
      <alignment horizontal="right"/>
    </xf>
    <xf numFmtId="40" fontId="10" fillId="0" borderId="3" xfId="1" applyNumberFormat="1" applyFont="1" applyBorder="1" applyAlignment="1">
      <alignment horizontal="right"/>
    </xf>
    <xf numFmtId="40" fontId="9" fillId="0" borderId="19" xfId="1" applyNumberFormat="1" applyFont="1" applyBorder="1" applyAlignment="1">
      <alignment horizontal="right"/>
    </xf>
    <xf numFmtId="0" fontId="10" fillId="0" borderId="2" xfId="1" applyFont="1" applyBorder="1" applyAlignment="1">
      <alignment horizontal="left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5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2" fillId="7" borderId="0" xfId="0" applyFont="1" applyFill="1" applyProtection="1"/>
    <xf numFmtId="0" fontId="0" fillId="7" borderId="0" xfId="0" applyFill="1" applyProtection="1"/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40" fontId="1" fillId="0" borderId="1" xfId="0" applyNumberFormat="1" applyFont="1" applyBorder="1" applyProtection="1"/>
    <xf numFmtId="0" fontId="2" fillId="0" borderId="0" xfId="0" applyFont="1" applyProtection="1"/>
    <xf numFmtId="40" fontId="0" fillId="0" borderId="0" xfId="0" applyNumberFormat="1" applyProtection="1"/>
    <xf numFmtId="40" fontId="1" fillId="0" borderId="0" xfId="0" quotePrefix="1" applyNumberFormat="1" applyFont="1" applyProtection="1"/>
    <xf numFmtId="0" fontId="3" fillId="0" borderId="0" xfId="0" applyFont="1" applyProtection="1"/>
    <xf numFmtId="0" fontId="2" fillId="3" borderId="0" xfId="0" applyFont="1" applyFill="1" applyProtection="1"/>
    <xf numFmtId="0" fontId="0" fillId="3" borderId="0" xfId="0" applyFill="1" applyProtection="1"/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wrapText="1"/>
    </xf>
    <xf numFmtId="40" fontId="2" fillId="0" borderId="0" xfId="0" applyNumberFormat="1" applyFont="1" applyProtection="1"/>
    <xf numFmtId="0" fontId="2" fillId="5" borderId="0" xfId="0" applyFont="1" applyFill="1" applyProtection="1"/>
    <xf numFmtId="0" fontId="0" fillId="5" borderId="0" xfId="0" applyFill="1" applyProtection="1"/>
    <xf numFmtId="0" fontId="2" fillId="6" borderId="0" xfId="0" applyFont="1" applyFill="1" applyProtection="1"/>
    <xf numFmtId="0" fontId="0" fillId="6" borderId="0" xfId="0" applyFill="1" applyProtection="1"/>
    <xf numFmtId="40" fontId="0" fillId="6" borderId="1" xfId="0" applyNumberFormat="1" applyFont="1" applyFill="1" applyBorder="1" applyProtection="1"/>
    <xf numFmtId="40" fontId="1" fillId="6" borderId="1" xfId="0" applyNumberFormat="1" applyFont="1" applyFill="1" applyBorder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0" xfId="0" applyBorder="1" applyProtection="1"/>
    <xf numFmtId="40" fontId="0" fillId="0" borderId="1" xfId="0" applyNumberFormat="1" applyFill="1" applyBorder="1" applyProtection="1"/>
    <xf numFmtId="40" fontId="10" fillId="0" borderId="21" xfId="1" applyNumberFormat="1" applyFont="1" applyBorder="1" applyAlignment="1">
      <alignment horizontal="right"/>
    </xf>
    <xf numFmtId="40" fontId="9" fillId="0" borderId="0" xfId="1" applyNumberFormat="1" applyFont="1" applyBorder="1" applyAlignment="1">
      <alignment horizontal="right"/>
    </xf>
    <xf numFmtId="40" fontId="10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24" xfId="0" applyBorder="1" applyProtection="1"/>
    <xf numFmtId="0" fontId="12" fillId="0" borderId="25" xfId="0" applyFont="1" applyBorder="1" applyAlignment="1" applyProtection="1">
      <alignment horizontal="left"/>
    </xf>
    <xf numFmtId="0" fontId="0" fillId="0" borderId="25" xfId="0" applyBorder="1" applyProtection="1"/>
    <xf numFmtId="0" fontId="0" fillId="0" borderId="26" xfId="0" applyBorder="1" applyProtection="1"/>
    <xf numFmtId="0" fontId="12" fillId="0" borderId="25" xfId="0" applyFont="1" applyBorder="1" applyAlignment="1" applyProtection="1">
      <alignment horizontal="center"/>
    </xf>
    <xf numFmtId="0" fontId="12" fillId="0" borderId="26" xfId="0" applyFont="1" applyFill="1" applyBorder="1" applyAlignment="1" applyProtection="1">
      <alignment horizontal="center"/>
    </xf>
    <xf numFmtId="0" fontId="0" fillId="0" borderId="27" xfId="0" applyBorder="1" applyProtection="1"/>
    <xf numFmtId="0" fontId="0" fillId="0" borderId="28" xfId="0" applyBorder="1" applyProtection="1"/>
    <xf numFmtId="0" fontId="0" fillId="0" borderId="29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10" xfId="0" applyFill="1" applyBorder="1" applyProtection="1"/>
    <xf numFmtId="0" fontId="0" fillId="0" borderId="30" xfId="0" applyBorder="1" applyProtection="1"/>
    <xf numFmtId="0" fontId="0" fillId="0" borderId="31" xfId="0" applyBorder="1" applyAlignment="1" applyProtection="1">
      <alignment horizontal="center"/>
    </xf>
    <xf numFmtId="0" fontId="0" fillId="0" borderId="22" xfId="0" applyBorder="1" applyProtection="1"/>
    <xf numFmtId="0" fontId="0" fillId="0" borderId="23" xfId="0" applyFill="1" applyBorder="1" applyProtection="1"/>
    <xf numFmtId="0" fontId="11" fillId="0" borderId="0" xfId="0" applyFont="1" applyBorder="1" applyProtection="1"/>
    <xf numFmtId="0" fontId="0" fillId="0" borderId="4" xfId="0" applyFill="1" applyBorder="1" applyProtection="1"/>
    <xf numFmtId="0" fontId="0" fillId="0" borderId="32" xfId="0" applyBorder="1" applyProtection="1"/>
    <xf numFmtId="0" fontId="0" fillId="0" borderId="33" xfId="0" applyBorder="1" applyAlignment="1" applyProtection="1">
      <alignment horizontal="center"/>
    </xf>
    <xf numFmtId="0" fontId="0" fillId="0" borderId="15" xfId="0" applyBorder="1" applyProtection="1"/>
    <xf numFmtId="0" fontId="0" fillId="0" borderId="2" xfId="0" applyFill="1" applyBorder="1" applyProtection="1"/>
    <xf numFmtId="0" fontId="0" fillId="0" borderId="16" xfId="0" applyFill="1" applyBorder="1" applyProtection="1"/>
    <xf numFmtId="0" fontId="11" fillId="0" borderId="2" xfId="0" applyFont="1" applyBorder="1" applyProtection="1"/>
    <xf numFmtId="0" fontId="0" fillId="0" borderId="34" xfId="0" applyBorder="1" applyProtection="1"/>
    <xf numFmtId="0" fontId="0" fillId="0" borderId="29" xfId="0" applyBorder="1" applyAlignment="1" applyProtection="1">
      <alignment horizontal="center"/>
    </xf>
    <xf numFmtId="0" fontId="0" fillId="0" borderId="21" xfId="0" applyFill="1" applyBorder="1" applyProtection="1"/>
    <xf numFmtId="0" fontId="0" fillId="0" borderId="23" xfId="0" applyFill="1" applyBorder="1" applyAlignment="1" applyProtection="1">
      <alignment horizontal="right"/>
    </xf>
    <xf numFmtId="0" fontId="0" fillId="0" borderId="4" xfId="0" applyFill="1" applyBorder="1" applyAlignment="1" applyProtection="1">
      <alignment horizontal="right"/>
    </xf>
    <xf numFmtId="0" fontId="0" fillId="0" borderId="2" xfId="0" applyFill="1" applyBorder="1" applyAlignment="1" applyProtection="1">
      <alignment horizontal="right"/>
    </xf>
    <xf numFmtId="0" fontId="0" fillId="0" borderId="16" xfId="0" applyFill="1" applyBorder="1" applyAlignment="1" applyProtection="1">
      <alignment horizontal="right"/>
    </xf>
    <xf numFmtId="0" fontId="0" fillId="0" borderId="21" xfId="0" applyBorder="1" applyAlignment="1" applyProtection="1">
      <alignment horizontal="right"/>
    </xf>
    <xf numFmtId="0" fontId="0" fillId="0" borderId="10" xfId="0" applyFill="1" applyBorder="1" applyAlignment="1" applyProtection="1">
      <alignment horizontal="right"/>
    </xf>
    <xf numFmtId="0" fontId="0" fillId="0" borderId="31" xfId="0" applyBorder="1" applyProtection="1"/>
    <xf numFmtId="0" fontId="1" fillId="0" borderId="0" xfId="0" quotePrefix="1" applyFont="1" applyBorder="1" applyAlignment="1" applyProtection="1">
      <alignment horizontal="right"/>
    </xf>
    <xf numFmtId="0" fontId="0" fillId="0" borderId="33" xfId="0" applyBorder="1" applyProtection="1"/>
    <xf numFmtId="0" fontId="1" fillId="0" borderId="2" xfId="0" quotePrefix="1" applyFont="1" applyBorder="1" applyAlignment="1" applyProtection="1">
      <alignment horizontal="right"/>
    </xf>
    <xf numFmtId="0" fontId="0" fillId="0" borderId="35" xfId="0" applyBorder="1" applyProtection="1"/>
    <xf numFmtId="0" fontId="0" fillId="0" borderId="36" xfId="0" applyBorder="1" applyProtection="1"/>
    <xf numFmtId="0" fontId="0" fillId="0" borderId="37" xfId="0" applyBorder="1" applyProtection="1"/>
    <xf numFmtId="0" fontId="0" fillId="0" borderId="38" xfId="0" applyFill="1" applyBorder="1" applyProtection="1"/>
    <xf numFmtId="0" fontId="0" fillId="0" borderId="39" xfId="0" applyBorder="1" applyProtection="1"/>
    <xf numFmtId="0" fontId="13" fillId="6" borderId="0" xfId="0" applyFont="1" applyFill="1" applyProtection="1"/>
    <xf numFmtId="0" fontId="14" fillId="6" borderId="0" xfId="0" applyFont="1" applyFill="1" applyProtection="1"/>
    <xf numFmtId="0" fontId="0" fillId="0" borderId="0" xfId="0" applyFill="1" applyProtection="1"/>
    <xf numFmtId="0" fontId="6" fillId="0" borderId="0" xfId="1" applyProtection="1">
      <protection locked="0"/>
    </xf>
    <xf numFmtId="40" fontId="9" fillId="0" borderId="2" xfId="1" applyNumberFormat="1" applyFont="1" applyBorder="1" applyAlignment="1" applyProtection="1">
      <alignment horizontal="right"/>
      <protection locked="0"/>
    </xf>
    <xf numFmtId="0" fontId="9" fillId="0" borderId="2" xfId="1" applyFont="1" applyBorder="1" applyAlignment="1" applyProtection="1">
      <alignment horizontal="right"/>
      <protection locked="0"/>
    </xf>
    <xf numFmtId="0" fontId="9" fillId="0" borderId="0" xfId="1" applyFont="1" applyAlignment="1" applyProtection="1">
      <alignment horizontal="right"/>
      <protection locked="0"/>
    </xf>
    <xf numFmtId="0" fontId="9" fillId="0" borderId="6" xfId="1" applyFont="1" applyBorder="1" applyAlignment="1" applyProtection="1">
      <alignment horizontal="right"/>
      <protection locked="0"/>
    </xf>
    <xf numFmtId="40" fontId="9" fillId="0" borderId="6" xfId="1" applyNumberFormat="1" applyFont="1" applyBorder="1" applyAlignment="1" applyProtection="1">
      <alignment horizontal="right"/>
      <protection locked="0"/>
    </xf>
    <xf numFmtId="164" fontId="9" fillId="0" borderId="2" xfId="1" applyNumberFormat="1" applyFont="1" applyBorder="1" applyAlignment="1" applyProtection="1">
      <alignment horizontal="center"/>
      <protection locked="0"/>
    </xf>
    <xf numFmtId="164" fontId="9" fillId="0" borderId="6" xfId="1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6" fillId="0" borderId="0" xfId="0" applyFont="1"/>
    <xf numFmtId="0" fontId="17" fillId="0" borderId="0" xfId="0" applyFont="1"/>
    <xf numFmtId="16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Protection="1">
      <protection locked="0"/>
    </xf>
    <xf numFmtId="40" fontId="2" fillId="0" borderId="5" xfId="0" applyNumberFormat="1" applyFont="1" applyBorder="1" applyAlignment="1" applyProtection="1">
      <alignment horizontal="left"/>
    </xf>
    <xf numFmtId="40" fontId="2" fillId="0" borderId="6" xfId="0" applyNumberFormat="1" applyFont="1" applyBorder="1" applyAlignment="1" applyProtection="1">
      <alignment horizontal="left"/>
    </xf>
    <xf numFmtId="40" fontId="2" fillId="0" borderId="7" xfId="0" applyNumberFormat="1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wrapText="1"/>
    </xf>
    <xf numFmtId="0" fontId="2" fillId="0" borderId="6" xfId="0" applyFont="1" applyBorder="1" applyAlignment="1" applyProtection="1">
      <alignment horizontal="left" wrapText="1"/>
    </xf>
    <xf numFmtId="0" fontId="2" fillId="0" borderId="7" xfId="0" applyFont="1" applyBorder="1" applyAlignment="1" applyProtection="1">
      <alignment horizontal="left" wrapText="1"/>
    </xf>
    <xf numFmtId="40" fontId="2" fillId="0" borderId="5" xfId="0" applyNumberFormat="1" applyFont="1" applyBorder="1" applyAlignment="1" applyProtection="1">
      <alignment horizontal="center"/>
    </xf>
    <xf numFmtId="40" fontId="2" fillId="0" borderId="6" xfId="0" applyNumberFormat="1" applyFont="1" applyBorder="1" applyAlignment="1" applyProtection="1">
      <alignment horizontal="center"/>
    </xf>
    <xf numFmtId="40" fontId="2" fillId="0" borderId="7" xfId="0" applyNumberFormat="1" applyFont="1" applyBorder="1" applyAlignment="1" applyProtection="1">
      <alignment horizontal="center"/>
    </xf>
  </cellXfs>
  <cellStyles count="2">
    <cellStyle name="Normal" xfId="0" builtinId="0"/>
    <cellStyle name="Normal 2" xfId="1" xr:uid="{C113360D-BF6C-4803-99DF-56365F1C731D}"/>
  </cellStyles>
  <dxfs count="36">
    <dxf>
      <font>
        <color rgb="FF9C0006"/>
      </font>
    </dxf>
    <dxf>
      <font>
        <color rgb="FFA5002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</dxf>
    <dxf>
      <font>
        <color rgb="FFA5002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</dxf>
    <dxf>
      <font>
        <color rgb="FFA5002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</dxf>
    <dxf>
      <font>
        <color rgb="FFA5002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</dxf>
    <dxf>
      <font>
        <color rgb="FFA5002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</dxf>
    <dxf>
      <font>
        <color rgb="FFA5002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</dxf>
    <dxf>
      <font>
        <color rgb="FFA5002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</dxf>
    <dxf>
      <font>
        <color rgb="FFA5002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</dxf>
    <dxf>
      <font>
        <color rgb="FFA5002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</dxf>
    <dxf>
      <font>
        <color rgb="FFA5002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</dxf>
    <dxf>
      <font>
        <color rgb="FFA5002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</dxf>
    <dxf>
      <font>
        <color rgb="FFA5002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661FF-DAB2-4F70-903E-C12043965DA7}">
  <dimension ref="A2:B42"/>
  <sheetViews>
    <sheetView showGridLines="0"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6.7109375" customWidth="1"/>
  </cols>
  <sheetData>
    <row r="2" spans="2:2" ht="16.5" x14ac:dyDescent="0.25">
      <c r="B2" s="132" t="s">
        <v>77</v>
      </c>
    </row>
    <row r="4" spans="2:2" x14ac:dyDescent="0.25">
      <c r="B4" t="s">
        <v>101</v>
      </c>
    </row>
    <row r="5" spans="2:2" x14ac:dyDescent="0.25">
      <c r="B5" t="s">
        <v>100</v>
      </c>
    </row>
    <row r="7" spans="2:2" x14ac:dyDescent="0.25">
      <c r="B7" t="s">
        <v>102</v>
      </c>
    </row>
    <row r="8" spans="2:2" x14ac:dyDescent="0.25">
      <c r="B8" t="s">
        <v>90</v>
      </c>
    </row>
    <row r="9" spans="2:2" x14ac:dyDescent="0.25">
      <c r="B9" t="s">
        <v>87</v>
      </c>
    </row>
    <row r="11" spans="2:2" x14ac:dyDescent="0.25">
      <c r="B11" t="s">
        <v>103</v>
      </c>
    </row>
    <row r="12" spans="2:2" x14ac:dyDescent="0.25">
      <c r="B12" t="s">
        <v>104</v>
      </c>
    </row>
    <row r="13" spans="2:2" x14ac:dyDescent="0.25">
      <c r="B13" t="s">
        <v>105</v>
      </c>
    </row>
    <row r="16" spans="2:2" x14ac:dyDescent="0.25">
      <c r="B16" t="s">
        <v>88</v>
      </c>
    </row>
    <row r="17" spans="1:2" x14ac:dyDescent="0.25">
      <c r="B17" t="s">
        <v>107</v>
      </c>
    </row>
    <row r="18" spans="1:2" x14ac:dyDescent="0.25">
      <c r="B18" t="s">
        <v>106</v>
      </c>
    </row>
    <row r="21" spans="1:2" x14ac:dyDescent="0.25">
      <c r="B21" t="s">
        <v>86</v>
      </c>
    </row>
    <row r="23" spans="1:2" x14ac:dyDescent="0.25">
      <c r="A23" s="130" t="s">
        <v>82</v>
      </c>
      <c r="B23" t="s">
        <v>109</v>
      </c>
    </row>
    <row r="24" spans="1:2" x14ac:dyDescent="0.25">
      <c r="A24" s="130"/>
      <c r="B24" t="s">
        <v>78</v>
      </c>
    </row>
    <row r="25" spans="1:2" x14ac:dyDescent="0.25">
      <c r="A25" s="130"/>
    </row>
    <row r="26" spans="1:2" x14ac:dyDescent="0.25">
      <c r="A26" s="130" t="s">
        <v>83</v>
      </c>
      <c r="B26" t="s">
        <v>79</v>
      </c>
    </row>
    <row r="27" spans="1:2" x14ac:dyDescent="0.25">
      <c r="A27" s="130"/>
      <c r="B27" t="s">
        <v>80</v>
      </c>
    </row>
    <row r="28" spans="1:2" x14ac:dyDescent="0.25">
      <c r="A28" s="130"/>
      <c r="B28" t="s">
        <v>81</v>
      </c>
    </row>
    <row r="29" spans="1:2" x14ac:dyDescent="0.25">
      <c r="A29" s="130"/>
    </row>
    <row r="30" spans="1:2" x14ac:dyDescent="0.25">
      <c r="A30" s="130" t="s">
        <v>84</v>
      </c>
      <c r="B30" t="s">
        <v>89</v>
      </c>
    </row>
    <row r="31" spans="1:2" x14ac:dyDescent="0.25">
      <c r="B31" t="s">
        <v>85</v>
      </c>
    </row>
    <row r="33" spans="1:2" x14ac:dyDescent="0.25">
      <c r="B33" t="s">
        <v>91</v>
      </c>
    </row>
    <row r="34" spans="1:2" x14ac:dyDescent="0.25">
      <c r="B34" t="s">
        <v>108</v>
      </c>
    </row>
    <row r="36" spans="1:2" x14ac:dyDescent="0.25">
      <c r="A36" s="130" t="s">
        <v>92</v>
      </c>
      <c r="B36" t="s">
        <v>93</v>
      </c>
    </row>
    <row r="38" spans="1:2" x14ac:dyDescent="0.25">
      <c r="A38" s="130" t="s">
        <v>94</v>
      </c>
      <c r="B38" t="s">
        <v>97</v>
      </c>
    </row>
    <row r="39" spans="1:2" x14ac:dyDescent="0.25">
      <c r="B39" t="s">
        <v>98</v>
      </c>
    </row>
    <row r="40" spans="1:2" x14ac:dyDescent="0.25">
      <c r="B40" s="131" t="s">
        <v>95</v>
      </c>
    </row>
    <row r="42" spans="1:2" x14ac:dyDescent="0.25">
      <c r="A42" s="130" t="s">
        <v>96</v>
      </c>
      <c r="B42" t="s">
        <v>99</v>
      </c>
    </row>
  </sheetData>
  <sheetProtection algorithmName="SHA-512" hashValue="bfiUtpKVPHAxWnzcfUFMHOtT9jeFWKeyDQnQU4o4mgkilDpuH334MbMuTew8L3gAZtKG4FML69pLpW96rAtUCQ==" saltValue="1Adyd64do6mnD0gBvog1wA==" spinCount="100000" sheet="1" objects="1" scenarios="1"/>
  <printOptions horizontalCentered="1"/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271E2-D100-4F1D-ABD7-A3E10C4C028C}">
  <sheetPr>
    <tabColor rgb="FFFFC000"/>
  </sheetPr>
  <dimension ref="B1:J42"/>
  <sheetViews>
    <sheetView showGridLines="0" zoomScaleNormal="100" workbookViewId="0">
      <selection activeCell="F24" sqref="F24"/>
    </sheetView>
  </sheetViews>
  <sheetFormatPr defaultRowHeight="12.75" x14ac:dyDescent="0.2"/>
  <cols>
    <col min="1" max="1" width="4.42578125" style="6" customWidth="1"/>
    <col min="2" max="2" width="22.28515625" style="6" customWidth="1"/>
    <col min="3" max="3" width="2.7109375" style="6" customWidth="1"/>
    <col min="4" max="4" width="20.7109375" style="6" customWidth="1"/>
    <col min="5" max="5" width="3.140625" style="6" bestFit="1" customWidth="1"/>
    <col min="6" max="6" width="20.7109375" style="6" customWidth="1"/>
    <col min="7" max="7" width="3.140625" style="6" bestFit="1" customWidth="1"/>
    <col min="8" max="8" width="20.7109375" style="6" customWidth="1"/>
    <col min="9" max="9" width="3.140625" style="6" bestFit="1" customWidth="1"/>
    <col min="10" max="10" width="20.7109375" style="6" customWidth="1"/>
    <col min="11" max="257" width="9.140625" style="6"/>
    <col min="258" max="258" width="22.28515625" style="6" customWidth="1"/>
    <col min="259" max="259" width="2.7109375" style="6" customWidth="1"/>
    <col min="260" max="260" width="20.7109375" style="6" customWidth="1"/>
    <col min="261" max="261" width="3.140625" style="6" bestFit="1" customWidth="1"/>
    <col min="262" max="262" width="20.7109375" style="6" customWidth="1"/>
    <col min="263" max="263" width="3.140625" style="6" bestFit="1" customWidth="1"/>
    <col min="264" max="264" width="20.7109375" style="6" customWidth="1"/>
    <col min="265" max="265" width="3.140625" style="6" bestFit="1" customWidth="1"/>
    <col min="266" max="266" width="20.7109375" style="6" customWidth="1"/>
    <col min="267" max="513" width="9.140625" style="6"/>
    <col min="514" max="514" width="22.28515625" style="6" customWidth="1"/>
    <col min="515" max="515" width="2.7109375" style="6" customWidth="1"/>
    <col min="516" max="516" width="20.7109375" style="6" customWidth="1"/>
    <col min="517" max="517" width="3.140625" style="6" bestFit="1" customWidth="1"/>
    <col min="518" max="518" width="20.7109375" style="6" customWidth="1"/>
    <col min="519" max="519" width="3.140625" style="6" bestFit="1" customWidth="1"/>
    <col min="520" max="520" width="20.7109375" style="6" customWidth="1"/>
    <col min="521" max="521" width="3.140625" style="6" bestFit="1" customWidth="1"/>
    <col min="522" max="522" width="20.7109375" style="6" customWidth="1"/>
    <col min="523" max="769" width="9.140625" style="6"/>
    <col min="770" max="770" width="22.28515625" style="6" customWidth="1"/>
    <col min="771" max="771" width="2.7109375" style="6" customWidth="1"/>
    <col min="772" max="772" width="20.7109375" style="6" customWidth="1"/>
    <col min="773" max="773" width="3.140625" style="6" bestFit="1" customWidth="1"/>
    <col min="774" max="774" width="20.7109375" style="6" customWidth="1"/>
    <col min="775" max="775" width="3.140625" style="6" bestFit="1" customWidth="1"/>
    <col min="776" max="776" width="20.7109375" style="6" customWidth="1"/>
    <col min="777" max="777" width="3.140625" style="6" bestFit="1" customWidth="1"/>
    <col min="778" max="778" width="20.7109375" style="6" customWidth="1"/>
    <col min="779" max="1025" width="9.140625" style="6"/>
    <col min="1026" max="1026" width="22.28515625" style="6" customWidth="1"/>
    <col min="1027" max="1027" width="2.7109375" style="6" customWidth="1"/>
    <col min="1028" max="1028" width="20.7109375" style="6" customWidth="1"/>
    <col min="1029" max="1029" width="3.140625" style="6" bestFit="1" customWidth="1"/>
    <col min="1030" max="1030" width="20.7109375" style="6" customWidth="1"/>
    <col min="1031" max="1031" width="3.140625" style="6" bestFit="1" customWidth="1"/>
    <col min="1032" max="1032" width="20.7109375" style="6" customWidth="1"/>
    <col min="1033" max="1033" width="3.140625" style="6" bestFit="1" customWidth="1"/>
    <col min="1034" max="1034" width="20.7109375" style="6" customWidth="1"/>
    <col min="1035" max="1281" width="9.140625" style="6"/>
    <col min="1282" max="1282" width="22.28515625" style="6" customWidth="1"/>
    <col min="1283" max="1283" width="2.7109375" style="6" customWidth="1"/>
    <col min="1284" max="1284" width="20.7109375" style="6" customWidth="1"/>
    <col min="1285" max="1285" width="3.140625" style="6" bestFit="1" customWidth="1"/>
    <col min="1286" max="1286" width="20.7109375" style="6" customWidth="1"/>
    <col min="1287" max="1287" width="3.140625" style="6" bestFit="1" customWidth="1"/>
    <col min="1288" max="1288" width="20.7109375" style="6" customWidth="1"/>
    <col min="1289" max="1289" width="3.140625" style="6" bestFit="1" customWidth="1"/>
    <col min="1290" max="1290" width="20.7109375" style="6" customWidth="1"/>
    <col min="1291" max="1537" width="9.140625" style="6"/>
    <col min="1538" max="1538" width="22.28515625" style="6" customWidth="1"/>
    <col min="1539" max="1539" width="2.7109375" style="6" customWidth="1"/>
    <col min="1540" max="1540" width="20.7109375" style="6" customWidth="1"/>
    <col min="1541" max="1541" width="3.140625" style="6" bestFit="1" customWidth="1"/>
    <col min="1542" max="1542" width="20.7109375" style="6" customWidth="1"/>
    <col min="1543" max="1543" width="3.140625" style="6" bestFit="1" customWidth="1"/>
    <col min="1544" max="1544" width="20.7109375" style="6" customWidth="1"/>
    <col min="1545" max="1545" width="3.140625" style="6" bestFit="1" customWidth="1"/>
    <col min="1546" max="1546" width="20.7109375" style="6" customWidth="1"/>
    <col min="1547" max="1793" width="9.140625" style="6"/>
    <col min="1794" max="1794" width="22.28515625" style="6" customWidth="1"/>
    <col min="1795" max="1795" width="2.7109375" style="6" customWidth="1"/>
    <col min="1796" max="1796" width="20.7109375" style="6" customWidth="1"/>
    <col min="1797" max="1797" width="3.140625" style="6" bestFit="1" customWidth="1"/>
    <col min="1798" max="1798" width="20.7109375" style="6" customWidth="1"/>
    <col min="1799" max="1799" width="3.140625" style="6" bestFit="1" customWidth="1"/>
    <col min="1800" max="1800" width="20.7109375" style="6" customWidth="1"/>
    <col min="1801" max="1801" width="3.140625" style="6" bestFit="1" customWidth="1"/>
    <col min="1802" max="1802" width="20.7109375" style="6" customWidth="1"/>
    <col min="1803" max="2049" width="9.140625" style="6"/>
    <col min="2050" max="2050" width="22.28515625" style="6" customWidth="1"/>
    <col min="2051" max="2051" width="2.7109375" style="6" customWidth="1"/>
    <col min="2052" max="2052" width="20.7109375" style="6" customWidth="1"/>
    <col min="2053" max="2053" width="3.140625" style="6" bestFit="1" customWidth="1"/>
    <col min="2054" max="2054" width="20.7109375" style="6" customWidth="1"/>
    <col min="2055" max="2055" width="3.140625" style="6" bestFit="1" customWidth="1"/>
    <col min="2056" max="2056" width="20.7109375" style="6" customWidth="1"/>
    <col min="2057" max="2057" width="3.140625" style="6" bestFit="1" customWidth="1"/>
    <col min="2058" max="2058" width="20.7109375" style="6" customWidth="1"/>
    <col min="2059" max="2305" width="9.140625" style="6"/>
    <col min="2306" max="2306" width="22.28515625" style="6" customWidth="1"/>
    <col min="2307" max="2307" width="2.7109375" style="6" customWidth="1"/>
    <col min="2308" max="2308" width="20.7109375" style="6" customWidth="1"/>
    <col min="2309" max="2309" width="3.140625" style="6" bestFit="1" customWidth="1"/>
    <col min="2310" max="2310" width="20.7109375" style="6" customWidth="1"/>
    <col min="2311" max="2311" width="3.140625" style="6" bestFit="1" customWidth="1"/>
    <col min="2312" max="2312" width="20.7109375" style="6" customWidth="1"/>
    <col min="2313" max="2313" width="3.140625" style="6" bestFit="1" customWidth="1"/>
    <col min="2314" max="2314" width="20.7109375" style="6" customWidth="1"/>
    <col min="2315" max="2561" width="9.140625" style="6"/>
    <col min="2562" max="2562" width="22.28515625" style="6" customWidth="1"/>
    <col min="2563" max="2563" width="2.7109375" style="6" customWidth="1"/>
    <col min="2564" max="2564" width="20.7109375" style="6" customWidth="1"/>
    <col min="2565" max="2565" width="3.140625" style="6" bestFit="1" customWidth="1"/>
    <col min="2566" max="2566" width="20.7109375" style="6" customWidth="1"/>
    <col min="2567" max="2567" width="3.140625" style="6" bestFit="1" customWidth="1"/>
    <col min="2568" max="2568" width="20.7109375" style="6" customWidth="1"/>
    <col min="2569" max="2569" width="3.140625" style="6" bestFit="1" customWidth="1"/>
    <col min="2570" max="2570" width="20.7109375" style="6" customWidth="1"/>
    <col min="2571" max="2817" width="9.140625" style="6"/>
    <col min="2818" max="2818" width="22.28515625" style="6" customWidth="1"/>
    <col min="2819" max="2819" width="2.7109375" style="6" customWidth="1"/>
    <col min="2820" max="2820" width="20.7109375" style="6" customWidth="1"/>
    <col min="2821" max="2821" width="3.140625" style="6" bestFit="1" customWidth="1"/>
    <col min="2822" max="2822" width="20.7109375" style="6" customWidth="1"/>
    <col min="2823" max="2823" width="3.140625" style="6" bestFit="1" customWidth="1"/>
    <col min="2824" max="2824" width="20.7109375" style="6" customWidth="1"/>
    <col min="2825" max="2825" width="3.140625" style="6" bestFit="1" customWidth="1"/>
    <col min="2826" max="2826" width="20.7109375" style="6" customWidth="1"/>
    <col min="2827" max="3073" width="9.140625" style="6"/>
    <col min="3074" max="3074" width="22.28515625" style="6" customWidth="1"/>
    <col min="3075" max="3075" width="2.7109375" style="6" customWidth="1"/>
    <col min="3076" max="3076" width="20.7109375" style="6" customWidth="1"/>
    <col min="3077" max="3077" width="3.140625" style="6" bestFit="1" customWidth="1"/>
    <col min="3078" max="3078" width="20.7109375" style="6" customWidth="1"/>
    <col min="3079" max="3079" width="3.140625" style="6" bestFit="1" customWidth="1"/>
    <col min="3080" max="3080" width="20.7109375" style="6" customWidth="1"/>
    <col min="3081" max="3081" width="3.140625" style="6" bestFit="1" customWidth="1"/>
    <col min="3082" max="3082" width="20.7109375" style="6" customWidth="1"/>
    <col min="3083" max="3329" width="9.140625" style="6"/>
    <col min="3330" max="3330" width="22.28515625" style="6" customWidth="1"/>
    <col min="3331" max="3331" width="2.7109375" style="6" customWidth="1"/>
    <col min="3332" max="3332" width="20.7109375" style="6" customWidth="1"/>
    <col min="3333" max="3333" width="3.140625" style="6" bestFit="1" customWidth="1"/>
    <col min="3334" max="3334" width="20.7109375" style="6" customWidth="1"/>
    <col min="3335" max="3335" width="3.140625" style="6" bestFit="1" customWidth="1"/>
    <col min="3336" max="3336" width="20.7109375" style="6" customWidth="1"/>
    <col min="3337" max="3337" width="3.140625" style="6" bestFit="1" customWidth="1"/>
    <col min="3338" max="3338" width="20.7109375" style="6" customWidth="1"/>
    <col min="3339" max="3585" width="9.140625" style="6"/>
    <col min="3586" max="3586" width="22.28515625" style="6" customWidth="1"/>
    <col min="3587" max="3587" width="2.7109375" style="6" customWidth="1"/>
    <col min="3588" max="3588" width="20.7109375" style="6" customWidth="1"/>
    <col min="3589" max="3589" width="3.140625" style="6" bestFit="1" customWidth="1"/>
    <col min="3590" max="3590" width="20.7109375" style="6" customWidth="1"/>
    <col min="3591" max="3591" width="3.140625" style="6" bestFit="1" customWidth="1"/>
    <col min="3592" max="3592" width="20.7109375" style="6" customWidth="1"/>
    <col min="3593" max="3593" width="3.140625" style="6" bestFit="1" customWidth="1"/>
    <col min="3594" max="3594" width="20.7109375" style="6" customWidth="1"/>
    <col min="3595" max="3841" width="9.140625" style="6"/>
    <col min="3842" max="3842" width="22.28515625" style="6" customWidth="1"/>
    <col min="3843" max="3843" width="2.7109375" style="6" customWidth="1"/>
    <col min="3844" max="3844" width="20.7109375" style="6" customWidth="1"/>
    <col min="3845" max="3845" width="3.140625" style="6" bestFit="1" customWidth="1"/>
    <col min="3846" max="3846" width="20.7109375" style="6" customWidth="1"/>
    <col min="3847" max="3847" width="3.140625" style="6" bestFit="1" customWidth="1"/>
    <col min="3848" max="3848" width="20.7109375" style="6" customWidth="1"/>
    <col min="3849" max="3849" width="3.140625" style="6" bestFit="1" customWidth="1"/>
    <col min="3850" max="3850" width="20.7109375" style="6" customWidth="1"/>
    <col min="3851" max="4097" width="9.140625" style="6"/>
    <col min="4098" max="4098" width="22.28515625" style="6" customWidth="1"/>
    <col min="4099" max="4099" width="2.7109375" style="6" customWidth="1"/>
    <col min="4100" max="4100" width="20.7109375" style="6" customWidth="1"/>
    <col min="4101" max="4101" width="3.140625" style="6" bestFit="1" customWidth="1"/>
    <col min="4102" max="4102" width="20.7109375" style="6" customWidth="1"/>
    <col min="4103" max="4103" width="3.140625" style="6" bestFit="1" customWidth="1"/>
    <col min="4104" max="4104" width="20.7109375" style="6" customWidth="1"/>
    <col min="4105" max="4105" width="3.140625" style="6" bestFit="1" customWidth="1"/>
    <col min="4106" max="4106" width="20.7109375" style="6" customWidth="1"/>
    <col min="4107" max="4353" width="9.140625" style="6"/>
    <col min="4354" max="4354" width="22.28515625" style="6" customWidth="1"/>
    <col min="4355" max="4355" width="2.7109375" style="6" customWidth="1"/>
    <col min="4356" max="4356" width="20.7109375" style="6" customWidth="1"/>
    <col min="4357" max="4357" width="3.140625" style="6" bestFit="1" customWidth="1"/>
    <col min="4358" max="4358" width="20.7109375" style="6" customWidth="1"/>
    <col min="4359" max="4359" width="3.140625" style="6" bestFit="1" customWidth="1"/>
    <col min="4360" max="4360" width="20.7109375" style="6" customWidth="1"/>
    <col min="4361" max="4361" width="3.140625" style="6" bestFit="1" customWidth="1"/>
    <col min="4362" max="4362" width="20.7109375" style="6" customWidth="1"/>
    <col min="4363" max="4609" width="9.140625" style="6"/>
    <col min="4610" max="4610" width="22.28515625" style="6" customWidth="1"/>
    <col min="4611" max="4611" width="2.7109375" style="6" customWidth="1"/>
    <col min="4612" max="4612" width="20.7109375" style="6" customWidth="1"/>
    <col min="4613" max="4613" width="3.140625" style="6" bestFit="1" customWidth="1"/>
    <col min="4614" max="4614" width="20.7109375" style="6" customWidth="1"/>
    <col min="4615" max="4615" width="3.140625" style="6" bestFit="1" customWidth="1"/>
    <col min="4616" max="4616" width="20.7109375" style="6" customWidth="1"/>
    <col min="4617" max="4617" width="3.140625" style="6" bestFit="1" customWidth="1"/>
    <col min="4618" max="4618" width="20.7109375" style="6" customWidth="1"/>
    <col min="4619" max="4865" width="9.140625" style="6"/>
    <col min="4866" max="4866" width="22.28515625" style="6" customWidth="1"/>
    <col min="4867" max="4867" width="2.7109375" style="6" customWidth="1"/>
    <col min="4868" max="4868" width="20.7109375" style="6" customWidth="1"/>
    <col min="4869" max="4869" width="3.140625" style="6" bestFit="1" customWidth="1"/>
    <col min="4870" max="4870" width="20.7109375" style="6" customWidth="1"/>
    <col min="4871" max="4871" width="3.140625" style="6" bestFit="1" customWidth="1"/>
    <col min="4872" max="4872" width="20.7109375" style="6" customWidth="1"/>
    <col min="4873" max="4873" width="3.140625" style="6" bestFit="1" customWidth="1"/>
    <col min="4874" max="4874" width="20.7109375" style="6" customWidth="1"/>
    <col min="4875" max="5121" width="9.140625" style="6"/>
    <col min="5122" max="5122" width="22.28515625" style="6" customWidth="1"/>
    <col min="5123" max="5123" width="2.7109375" style="6" customWidth="1"/>
    <col min="5124" max="5124" width="20.7109375" style="6" customWidth="1"/>
    <col min="5125" max="5125" width="3.140625" style="6" bestFit="1" customWidth="1"/>
    <col min="5126" max="5126" width="20.7109375" style="6" customWidth="1"/>
    <col min="5127" max="5127" width="3.140625" style="6" bestFit="1" customWidth="1"/>
    <col min="5128" max="5128" width="20.7109375" style="6" customWidth="1"/>
    <col min="5129" max="5129" width="3.140625" style="6" bestFit="1" customWidth="1"/>
    <col min="5130" max="5130" width="20.7109375" style="6" customWidth="1"/>
    <col min="5131" max="5377" width="9.140625" style="6"/>
    <col min="5378" max="5378" width="22.28515625" style="6" customWidth="1"/>
    <col min="5379" max="5379" width="2.7109375" style="6" customWidth="1"/>
    <col min="5380" max="5380" width="20.7109375" style="6" customWidth="1"/>
    <col min="5381" max="5381" width="3.140625" style="6" bestFit="1" customWidth="1"/>
    <col min="5382" max="5382" width="20.7109375" style="6" customWidth="1"/>
    <col min="5383" max="5383" width="3.140625" style="6" bestFit="1" customWidth="1"/>
    <col min="5384" max="5384" width="20.7109375" style="6" customWidth="1"/>
    <col min="5385" max="5385" width="3.140625" style="6" bestFit="1" customWidth="1"/>
    <col min="5386" max="5386" width="20.7109375" style="6" customWidth="1"/>
    <col min="5387" max="5633" width="9.140625" style="6"/>
    <col min="5634" max="5634" width="22.28515625" style="6" customWidth="1"/>
    <col min="5635" max="5635" width="2.7109375" style="6" customWidth="1"/>
    <col min="5636" max="5636" width="20.7109375" style="6" customWidth="1"/>
    <col min="5637" max="5637" width="3.140625" style="6" bestFit="1" customWidth="1"/>
    <col min="5638" max="5638" width="20.7109375" style="6" customWidth="1"/>
    <col min="5639" max="5639" width="3.140625" style="6" bestFit="1" customWidth="1"/>
    <col min="5640" max="5640" width="20.7109375" style="6" customWidth="1"/>
    <col min="5641" max="5641" width="3.140625" style="6" bestFit="1" customWidth="1"/>
    <col min="5642" max="5642" width="20.7109375" style="6" customWidth="1"/>
    <col min="5643" max="5889" width="9.140625" style="6"/>
    <col min="5890" max="5890" width="22.28515625" style="6" customWidth="1"/>
    <col min="5891" max="5891" width="2.7109375" style="6" customWidth="1"/>
    <col min="5892" max="5892" width="20.7109375" style="6" customWidth="1"/>
    <col min="5893" max="5893" width="3.140625" style="6" bestFit="1" customWidth="1"/>
    <col min="5894" max="5894" width="20.7109375" style="6" customWidth="1"/>
    <col min="5895" max="5895" width="3.140625" style="6" bestFit="1" customWidth="1"/>
    <col min="5896" max="5896" width="20.7109375" style="6" customWidth="1"/>
    <col min="5897" max="5897" width="3.140625" style="6" bestFit="1" customWidth="1"/>
    <col min="5898" max="5898" width="20.7109375" style="6" customWidth="1"/>
    <col min="5899" max="6145" width="9.140625" style="6"/>
    <col min="6146" max="6146" width="22.28515625" style="6" customWidth="1"/>
    <col min="6147" max="6147" width="2.7109375" style="6" customWidth="1"/>
    <col min="6148" max="6148" width="20.7109375" style="6" customWidth="1"/>
    <col min="6149" max="6149" width="3.140625" style="6" bestFit="1" customWidth="1"/>
    <col min="6150" max="6150" width="20.7109375" style="6" customWidth="1"/>
    <col min="6151" max="6151" width="3.140625" style="6" bestFit="1" customWidth="1"/>
    <col min="6152" max="6152" width="20.7109375" style="6" customWidth="1"/>
    <col min="6153" max="6153" width="3.140625" style="6" bestFit="1" customWidth="1"/>
    <col min="6154" max="6154" width="20.7109375" style="6" customWidth="1"/>
    <col min="6155" max="6401" width="9.140625" style="6"/>
    <col min="6402" max="6402" width="22.28515625" style="6" customWidth="1"/>
    <col min="6403" max="6403" width="2.7109375" style="6" customWidth="1"/>
    <col min="6404" max="6404" width="20.7109375" style="6" customWidth="1"/>
    <col min="6405" max="6405" width="3.140625" style="6" bestFit="1" customWidth="1"/>
    <col min="6406" max="6406" width="20.7109375" style="6" customWidth="1"/>
    <col min="6407" max="6407" width="3.140625" style="6" bestFit="1" customWidth="1"/>
    <col min="6408" max="6408" width="20.7109375" style="6" customWidth="1"/>
    <col min="6409" max="6409" width="3.140625" style="6" bestFit="1" customWidth="1"/>
    <col min="6410" max="6410" width="20.7109375" style="6" customWidth="1"/>
    <col min="6411" max="6657" width="9.140625" style="6"/>
    <col min="6658" max="6658" width="22.28515625" style="6" customWidth="1"/>
    <col min="6659" max="6659" width="2.7109375" style="6" customWidth="1"/>
    <col min="6660" max="6660" width="20.7109375" style="6" customWidth="1"/>
    <col min="6661" max="6661" width="3.140625" style="6" bestFit="1" customWidth="1"/>
    <col min="6662" max="6662" width="20.7109375" style="6" customWidth="1"/>
    <col min="6663" max="6663" width="3.140625" style="6" bestFit="1" customWidth="1"/>
    <col min="6664" max="6664" width="20.7109375" style="6" customWidth="1"/>
    <col min="6665" max="6665" width="3.140625" style="6" bestFit="1" customWidth="1"/>
    <col min="6666" max="6666" width="20.7109375" style="6" customWidth="1"/>
    <col min="6667" max="6913" width="9.140625" style="6"/>
    <col min="6914" max="6914" width="22.28515625" style="6" customWidth="1"/>
    <col min="6915" max="6915" width="2.7109375" style="6" customWidth="1"/>
    <col min="6916" max="6916" width="20.7109375" style="6" customWidth="1"/>
    <col min="6917" max="6917" width="3.140625" style="6" bestFit="1" customWidth="1"/>
    <col min="6918" max="6918" width="20.7109375" style="6" customWidth="1"/>
    <col min="6919" max="6919" width="3.140625" style="6" bestFit="1" customWidth="1"/>
    <col min="6920" max="6920" width="20.7109375" style="6" customWidth="1"/>
    <col min="6921" max="6921" width="3.140625" style="6" bestFit="1" customWidth="1"/>
    <col min="6922" max="6922" width="20.7109375" style="6" customWidth="1"/>
    <col min="6923" max="7169" width="9.140625" style="6"/>
    <col min="7170" max="7170" width="22.28515625" style="6" customWidth="1"/>
    <col min="7171" max="7171" width="2.7109375" style="6" customWidth="1"/>
    <col min="7172" max="7172" width="20.7109375" style="6" customWidth="1"/>
    <col min="7173" max="7173" width="3.140625" style="6" bestFit="1" customWidth="1"/>
    <col min="7174" max="7174" width="20.7109375" style="6" customWidth="1"/>
    <col min="7175" max="7175" width="3.140625" style="6" bestFit="1" customWidth="1"/>
    <col min="7176" max="7176" width="20.7109375" style="6" customWidth="1"/>
    <col min="7177" max="7177" width="3.140625" style="6" bestFit="1" customWidth="1"/>
    <col min="7178" max="7178" width="20.7109375" style="6" customWidth="1"/>
    <col min="7179" max="7425" width="9.140625" style="6"/>
    <col min="7426" max="7426" width="22.28515625" style="6" customWidth="1"/>
    <col min="7427" max="7427" width="2.7109375" style="6" customWidth="1"/>
    <col min="7428" max="7428" width="20.7109375" style="6" customWidth="1"/>
    <col min="7429" max="7429" width="3.140625" style="6" bestFit="1" customWidth="1"/>
    <col min="7430" max="7430" width="20.7109375" style="6" customWidth="1"/>
    <col min="7431" max="7431" width="3.140625" style="6" bestFit="1" customWidth="1"/>
    <col min="7432" max="7432" width="20.7109375" style="6" customWidth="1"/>
    <col min="7433" max="7433" width="3.140625" style="6" bestFit="1" customWidth="1"/>
    <col min="7434" max="7434" width="20.7109375" style="6" customWidth="1"/>
    <col min="7435" max="7681" width="9.140625" style="6"/>
    <col min="7682" max="7682" width="22.28515625" style="6" customWidth="1"/>
    <col min="7683" max="7683" width="2.7109375" style="6" customWidth="1"/>
    <col min="7684" max="7684" width="20.7109375" style="6" customWidth="1"/>
    <col min="7685" max="7685" width="3.140625" style="6" bestFit="1" customWidth="1"/>
    <col min="7686" max="7686" width="20.7109375" style="6" customWidth="1"/>
    <col min="7687" max="7687" width="3.140625" style="6" bestFit="1" customWidth="1"/>
    <col min="7688" max="7688" width="20.7109375" style="6" customWidth="1"/>
    <col min="7689" max="7689" width="3.140625" style="6" bestFit="1" customWidth="1"/>
    <col min="7690" max="7690" width="20.7109375" style="6" customWidth="1"/>
    <col min="7691" max="7937" width="9.140625" style="6"/>
    <col min="7938" max="7938" width="22.28515625" style="6" customWidth="1"/>
    <col min="7939" max="7939" width="2.7109375" style="6" customWidth="1"/>
    <col min="7940" max="7940" width="20.7109375" style="6" customWidth="1"/>
    <col min="7941" max="7941" width="3.140625" style="6" bestFit="1" customWidth="1"/>
    <col min="7942" max="7942" width="20.7109375" style="6" customWidth="1"/>
    <col min="7943" max="7943" width="3.140625" style="6" bestFit="1" customWidth="1"/>
    <col min="7944" max="7944" width="20.7109375" style="6" customWidth="1"/>
    <col min="7945" max="7945" width="3.140625" style="6" bestFit="1" customWidth="1"/>
    <col min="7946" max="7946" width="20.7109375" style="6" customWidth="1"/>
    <col min="7947" max="8193" width="9.140625" style="6"/>
    <col min="8194" max="8194" width="22.28515625" style="6" customWidth="1"/>
    <col min="8195" max="8195" width="2.7109375" style="6" customWidth="1"/>
    <col min="8196" max="8196" width="20.7109375" style="6" customWidth="1"/>
    <col min="8197" max="8197" width="3.140625" style="6" bestFit="1" customWidth="1"/>
    <col min="8198" max="8198" width="20.7109375" style="6" customWidth="1"/>
    <col min="8199" max="8199" width="3.140625" style="6" bestFit="1" customWidth="1"/>
    <col min="8200" max="8200" width="20.7109375" style="6" customWidth="1"/>
    <col min="8201" max="8201" width="3.140625" style="6" bestFit="1" customWidth="1"/>
    <col min="8202" max="8202" width="20.7109375" style="6" customWidth="1"/>
    <col min="8203" max="8449" width="9.140625" style="6"/>
    <col min="8450" max="8450" width="22.28515625" style="6" customWidth="1"/>
    <col min="8451" max="8451" width="2.7109375" style="6" customWidth="1"/>
    <col min="8452" max="8452" width="20.7109375" style="6" customWidth="1"/>
    <col min="8453" max="8453" width="3.140625" style="6" bestFit="1" customWidth="1"/>
    <col min="8454" max="8454" width="20.7109375" style="6" customWidth="1"/>
    <col min="8455" max="8455" width="3.140625" style="6" bestFit="1" customWidth="1"/>
    <col min="8456" max="8456" width="20.7109375" style="6" customWidth="1"/>
    <col min="8457" max="8457" width="3.140625" style="6" bestFit="1" customWidth="1"/>
    <col min="8458" max="8458" width="20.7109375" style="6" customWidth="1"/>
    <col min="8459" max="8705" width="9.140625" style="6"/>
    <col min="8706" max="8706" width="22.28515625" style="6" customWidth="1"/>
    <col min="8707" max="8707" width="2.7109375" style="6" customWidth="1"/>
    <col min="8708" max="8708" width="20.7109375" style="6" customWidth="1"/>
    <col min="8709" max="8709" width="3.140625" style="6" bestFit="1" customWidth="1"/>
    <col min="8710" max="8710" width="20.7109375" style="6" customWidth="1"/>
    <col min="8711" max="8711" width="3.140625" style="6" bestFit="1" customWidth="1"/>
    <col min="8712" max="8712" width="20.7109375" style="6" customWidth="1"/>
    <col min="8713" max="8713" width="3.140625" style="6" bestFit="1" customWidth="1"/>
    <col min="8714" max="8714" width="20.7109375" style="6" customWidth="1"/>
    <col min="8715" max="8961" width="9.140625" style="6"/>
    <col min="8962" max="8962" width="22.28515625" style="6" customWidth="1"/>
    <col min="8963" max="8963" width="2.7109375" style="6" customWidth="1"/>
    <col min="8964" max="8964" width="20.7109375" style="6" customWidth="1"/>
    <col min="8965" max="8965" width="3.140625" style="6" bestFit="1" customWidth="1"/>
    <col min="8966" max="8966" width="20.7109375" style="6" customWidth="1"/>
    <col min="8967" max="8967" width="3.140625" style="6" bestFit="1" customWidth="1"/>
    <col min="8968" max="8968" width="20.7109375" style="6" customWidth="1"/>
    <col min="8969" max="8969" width="3.140625" style="6" bestFit="1" customWidth="1"/>
    <col min="8970" max="8970" width="20.7109375" style="6" customWidth="1"/>
    <col min="8971" max="9217" width="9.140625" style="6"/>
    <col min="9218" max="9218" width="22.28515625" style="6" customWidth="1"/>
    <col min="9219" max="9219" width="2.7109375" style="6" customWidth="1"/>
    <col min="9220" max="9220" width="20.7109375" style="6" customWidth="1"/>
    <col min="9221" max="9221" width="3.140625" style="6" bestFit="1" customWidth="1"/>
    <col min="9222" max="9222" width="20.7109375" style="6" customWidth="1"/>
    <col min="9223" max="9223" width="3.140625" style="6" bestFit="1" customWidth="1"/>
    <col min="9224" max="9224" width="20.7109375" style="6" customWidth="1"/>
    <col min="9225" max="9225" width="3.140625" style="6" bestFit="1" customWidth="1"/>
    <col min="9226" max="9226" width="20.7109375" style="6" customWidth="1"/>
    <col min="9227" max="9473" width="9.140625" style="6"/>
    <col min="9474" max="9474" width="22.28515625" style="6" customWidth="1"/>
    <col min="9475" max="9475" width="2.7109375" style="6" customWidth="1"/>
    <col min="9476" max="9476" width="20.7109375" style="6" customWidth="1"/>
    <col min="9477" max="9477" width="3.140625" style="6" bestFit="1" customWidth="1"/>
    <col min="9478" max="9478" width="20.7109375" style="6" customWidth="1"/>
    <col min="9479" max="9479" width="3.140625" style="6" bestFit="1" customWidth="1"/>
    <col min="9480" max="9480" width="20.7109375" style="6" customWidth="1"/>
    <col min="9481" max="9481" width="3.140625" style="6" bestFit="1" customWidth="1"/>
    <col min="9482" max="9482" width="20.7109375" style="6" customWidth="1"/>
    <col min="9483" max="9729" width="9.140625" style="6"/>
    <col min="9730" max="9730" width="22.28515625" style="6" customWidth="1"/>
    <col min="9731" max="9731" width="2.7109375" style="6" customWidth="1"/>
    <col min="9732" max="9732" width="20.7109375" style="6" customWidth="1"/>
    <col min="9733" max="9733" width="3.140625" style="6" bestFit="1" customWidth="1"/>
    <col min="9734" max="9734" width="20.7109375" style="6" customWidth="1"/>
    <col min="9735" max="9735" width="3.140625" style="6" bestFit="1" customWidth="1"/>
    <col min="9736" max="9736" width="20.7109375" style="6" customWidth="1"/>
    <col min="9737" max="9737" width="3.140625" style="6" bestFit="1" customWidth="1"/>
    <col min="9738" max="9738" width="20.7109375" style="6" customWidth="1"/>
    <col min="9739" max="9985" width="9.140625" style="6"/>
    <col min="9986" max="9986" width="22.28515625" style="6" customWidth="1"/>
    <col min="9987" max="9987" width="2.7109375" style="6" customWidth="1"/>
    <col min="9988" max="9988" width="20.7109375" style="6" customWidth="1"/>
    <col min="9989" max="9989" width="3.140625" style="6" bestFit="1" customWidth="1"/>
    <col min="9990" max="9990" width="20.7109375" style="6" customWidth="1"/>
    <col min="9991" max="9991" width="3.140625" style="6" bestFit="1" customWidth="1"/>
    <col min="9992" max="9992" width="20.7109375" style="6" customWidth="1"/>
    <col min="9993" max="9993" width="3.140625" style="6" bestFit="1" customWidth="1"/>
    <col min="9994" max="9994" width="20.7109375" style="6" customWidth="1"/>
    <col min="9995" max="10241" width="9.140625" style="6"/>
    <col min="10242" max="10242" width="22.28515625" style="6" customWidth="1"/>
    <col min="10243" max="10243" width="2.7109375" style="6" customWidth="1"/>
    <col min="10244" max="10244" width="20.7109375" style="6" customWidth="1"/>
    <col min="10245" max="10245" width="3.140625" style="6" bestFit="1" customWidth="1"/>
    <col min="10246" max="10246" width="20.7109375" style="6" customWidth="1"/>
    <col min="10247" max="10247" width="3.140625" style="6" bestFit="1" customWidth="1"/>
    <col min="10248" max="10248" width="20.7109375" style="6" customWidth="1"/>
    <col min="10249" max="10249" width="3.140625" style="6" bestFit="1" customWidth="1"/>
    <col min="10250" max="10250" width="20.7109375" style="6" customWidth="1"/>
    <col min="10251" max="10497" width="9.140625" style="6"/>
    <col min="10498" max="10498" width="22.28515625" style="6" customWidth="1"/>
    <col min="10499" max="10499" width="2.7109375" style="6" customWidth="1"/>
    <col min="10500" max="10500" width="20.7109375" style="6" customWidth="1"/>
    <col min="10501" max="10501" width="3.140625" style="6" bestFit="1" customWidth="1"/>
    <col min="10502" max="10502" width="20.7109375" style="6" customWidth="1"/>
    <col min="10503" max="10503" width="3.140625" style="6" bestFit="1" customWidth="1"/>
    <col min="10504" max="10504" width="20.7109375" style="6" customWidth="1"/>
    <col min="10505" max="10505" width="3.140625" style="6" bestFit="1" customWidth="1"/>
    <col min="10506" max="10506" width="20.7109375" style="6" customWidth="1"/>
    <col min="10507" max="10753" width="9.140625" style="6"/>
    <col min="10754" max="10754" width="22.28515625" style="6" customWidth="1"/>
    <col min="10755" max="10755" width="2.7109375" style="6" customWidth="1"/>
    <col min="10756" max="10756" width="20.7109375" style="6" customWidth="1"/>
    <col min="10757" max="10757" width="3.140625" style="6" bestFit="1" customWidth="1"/>
    <col min="10758" max="10758" width="20.7109375" style="6" customWidth="1"/>
    <col min="10759" max="10759" width="3.140625" style="6" bestFit="1" customWidth="1"/>
    <col min="10760" max="10760" width="20.7109375" style="6" customWidth="1"/>
    <col min="10761" max="10761" width="3.140625" style="6" bestFit="1" customWidth="1"/>
    <col min="10762" max="10762" width="20.7109375" style="6" customWidth="1"/>
    <col min="10763" max="11009" width="9.140625" style="6"/>
    <col min="11010" max="11010" width="22.28515625" style="6" customWidth="1"/>
    <col min="11011" max="11011" width="2.7109375" style="6" customWidth="1"/>
    <col min="11012" max="11012" width="20.7109375" style="6" customWidth="1"/>
    <col min="11013" max="11013" width="3.140625" style="6" bestFit="1" customWidth="1"/>
    <col min="11014" max="11014" width="20.7109375" style="6" customWidth="1"/>
    <col min="11015" max="11015" width="3.140625" style="6" bestFit="1" customWidth="1"/>
    <col min="11016" max="11016" width="20.7109375" style="6" customWidth="1"/>
    <col min="11017" max="11017" width="3.140625" style="6" bestFit="1" customWidth="1"/>
    <col min="11018" max="11018" width="20.7109375" style="6" customWidth="1"/>
    <col min="11019" max="11265" width="9.140625" style="6"/>
    <col min="11266" max="11266" width="22.28515625" style="6" customWidth="1"/>
    <col min="11267" max="11267" width="2.7109375" style="6" customWidth="1"/>
    <col min="11268" max="11268" width="20.7109375" style="6" customWidth="1"/>
    <col min="11269" max="11269" width="3.140625" style="6" bestFit="1" customWidth="1"/>
    <col min="11270" max="11270" width="20.7109375" style="6" customWidth="1"/>
    <col min="11271" max="11271" width="3.140625" style="6" bestFit="1" customWidth="1"/>
    <col min="11272" max="11272" width="20.7109375" style="6" customWidth="1"/>
    <col min="11273" max="11273" width="3.140625" style="6" bestFit="1" customWidth="1"/>
    <col min="11274" max="11274" width="20.7109375" style="6" customWidth="1"/>
    <col min="11275" max="11521" width="9.140625" style="6"/>
    <col min="11522" max="11522" width="22.28515625" style="6" customWidth="1"/>
    <col min="11523" max="11523" width="2.7109375" style="6" customWidth="1"/>
    <col min="11524" max="11524" width="20.7109375" style="6" customWidth="1"/>
    <col min="11525" max="11525" width="3.140625" style="6" bestFit="1" customWidth="1"/>
    <col min="11526" max="11526" width="20.7109375" style="6" customWidth="1"/>
    <col min="11527" max="11527" width="3.140625" style="6" bestFit="1" customWidth="1"/>
    <col min="11528" max="11528" width="20.7109375" style="6" customWidth="1"/>
    <col min="11529" max="11529" width="3.140625" style="6" bestFit="1" customWidth="1"/>
    <col min="11530" max="11530" width="20.7109375" style="6" customWidth="1"/>
    <col min="11531" max="11777" width="9.140625" style="6"/>
    <col min="11778" max="11778" width="22.28515625" style="6" customWidth="1"/>
    <col min="11779" max="11779" width="2.7109375" style="6" customWidth="1"/>
    <col min="11780" max="11780" width="20.7109375" style="6" customWidth="1"/>
    <col min="11781" max="11781" width="3.140625" style="6" bestFit="1" customWidth="1"/>
    <col min="11782" max="11782" width="20.7109375" style="6" customWidth="1"/>
    <col min="11783" max="11783" width="3.140625" style="6" bestFit="1" customWidth="1"/>
    <col min="11784" max="11784" width="20.7109375" style="6" customWidth="1"/>
    <col min="11785" max="11785" width="3.140625" style="6" bestFit="1" customWidth="1"/>
    <col min="11786" max="11786" width="20.7109375" style="6" customWidth="1"/>
    <col min="11787" max="12033" width="9.140625" style="6"/>
    <col min="12034" max="12034" width="22.28515625" style="6" customWidth="1"/>
    <col min="12035" max="12035" width="2.7109375" style="6" customWidth="1"/>
    <col min="12036" max="12036" width="20.7109375" style="6" customWidth="1"/>
    <col min="12037" max="12037" width="3.140625" style="6" bestFit="1" customWidth="1"/>
    <col min="12038" max="12038" width="20.7109375" style="6" customWidth="1"/>
    <col min="12039" max="12039" width="3.140625" style="6" bestFit="1" customWidth="1"/>
    <col min="12040" max="12040" width="20.7109375" style="6" customWidth="1"/>
    <col min="12041" max="12041" width="3.140625" style="6" bestFit="1" customWidth="1"/>
    <col min="12042" max="12042" width="20.7109375" style="6" customWidth="1"/>
    <col min="12043" max="12289" width="9.140625" style="6"/>
    <col min="12290" max="12290" width="22.28515625" style="6" customWidth="1"/>
    <col min="12291" max="12291" width="2.7109375" style="6" customWidth="1"/>
    <col min="12292" max="12292" width="20.7109375" style="6" customWidth="1"/>
    <col min="12293" max="12293" width="3.140625" style="6" bestFit="1" customWidth="1"/>
    <col min="12294" max="12294" width="20.7109375" style="6" customWidth="1"/>
    <col min="12295" max="12295" width="3.140625" style="6" bestFit="1" customWidth="1"/>
    <col min="12296" max="12296" width="20.7109375" style="6" customWidth="1"/>
    <col min="12297" max="12297" width="3.140625" style="6" bestFit="1" customWidth="1"/>
    <col min="12298" max="12298" width="20.7109375" style="6" customWidth="1"/>
    <col min="12299" max="12545" width="9.140625" style="6"/>
    <col min="12546" max="12546" width="22.28515625" style="6" customWidth="1"/>
    <col min="12547" max="12547" width="2.7109375" style="6" customWidth="1"/>
    <col min="12548" max="12548" width="20.7109375" style="6" customWidth="1"/>
    <col min="12549" max="12549" width="3.140625" style="6" bestFit="1" customWidth="1"/>
    <col min="12550" max="12550" width="20.7109375" style="6" customWidth="1"/>
    <col min="12551" max="12551" width="3.140625" style="6" bestFit="1" customWidth="1"/>
    <col min="12552" max="12552" width="20.7109375" style="6" customWidth="1"/>
    <col min="12553" max="12553" width="3.140625" style="6" bestFit="1" customWidth="1"/>
    <col min="12554" max="12554" width="20.7109375" style="6" customWidth="1"/>
    <col min="12555" max="12801" width="9.140625" style="6"/>
    <col min="12802" max="12802" width="22.28515625" style="6" customWidth="1"/>
    <col min="12803" max="12803" width="2.7109375" style="6" customWidth="1"/>
    <col min="12804" max="12804" width="20.7109375" style="6" customWidth="1"/>
    <col min="12805" max="12805" width="3.140625" style="6" bestFit="1" customWidth="1"/>
    <col min="12806" max="12806" width="20.7109375" style="6" customWidth="1"/>
    <col min="12807" max="12807" width="3.140625" style="6" bestFit="1" customWidth="1"/>
    <col min="12808" max="12808" width="20.7109375" style="6" customWidth="1"/>
    <col min="12809" max="12809" width="3.140625" style="6" bestFit="1" customWidth="1"/>
    <col min="12810" max="12810" width="20.7109375" style="6" customWidth="1"/>
    <col min="12811" max="13057" width="9.140625" style="6"/>
    <col min="13058" max="13058" width="22.28515625" style="6" customWidth="1"/>
    <col min="13059" max="13059" width="2.7109375" style="6" customWidth="1"/>
    <col min="13060" max="13060" width="20.7109375" style="6" customWidth="1"/>
    <col min="13061" max="13061" width="3.140625" style="6" bestFit="1" customWidth="1"/>
    <col min="13062" max="13062" width="20.7109375" style="6" customWidth="1"/>
    <col min="13063" max="13063" width="3.140625" style="6" bestFit="1" customWidth="1"/>
    <col min="13064" max="13064" width="20.7109375" style="6" customWidth="1"/>
    <col min="13065" max="13065" width="3.140625" style="6" bestFit="1" customWidth="1"/>
    <col min="13066" max="13066" width="20.7109375" style="6" customWidth="1"/>
    <col min="13067" max="13313" width="9.140625" style="6"/>
    <col min="13314" max="13314" width="22.28515625" style="6" customWidth="1"/>
    <col min="13315" max="13315" width="2.7109375" style="6" customWidth="1"/>
    <col min="13316" max="13316" width="20.7109375" style="6" customWidth="1"/>
    <col min="13317" max="13317" width="3.140625" style="6" bestFit="1" customWidth="1"/>
    <col min="13318" max="13318" width="20.7109375" style="6" customWidth="1"/>
    <col min="13319" max="13319" width="3.140625" style="6" bestFit="1" customWidth="1"/>
    <col min="13320" max="13320" width="20.7109375" style="6" customWidth="1"/>
    <col min="13321" max="13321" width="3.140625" style="6" bestFit="1" customWidth="1"/>
    <col min="13322" max="13322" width="20.7109375" style="6" customWidth="1"/>
    <col min="13323" max="13569" width="9.140625" style="6"/>
    <col min="13570" max="13570" width="22.28515625" style="6" customWidth="1"/>
    <col min="13571" max="13571" width="2.7109375" style="6" customWidth="1"/>
    <col min="13572" max="13572" width="20.7109375" style="6" customWidth="1"/>
    <col min="13573" max="13573" width="3.140625" style="6" bestFit="1" customWidth="1"/>
    <col min="13574" max="13574" width="20.7109375" style="6" customWidth="1"/>
    <col min="13575" max="13575" width="3.140625" style="6" bestFit="1" customWidth="1"/>
    <col min="13576" max="13576" width="20.7109375" style="6" customWidth="1"/>
    <col min="13577" max="13577" width="3.140625" style="6" bestFit="1" customWidth="1"/>
    <col min="13578" max="13578" width="20.7109375" style="6" customWidth="1"/>
    <col min="13579" max="13825" width="9.140625" style="6"/>
    <col min="13826" max="13826" width="22.28515625" style="6" customWidth="1"/>
    <col min="13827" max="13827" width="2.7109375" style="6" customWidth="1"/>
    <col min="13828" max="13828" width="20.7109375" style="6" customWidth="1"/>
    <col min="13829" max="13829" width="3.140625" style="6" bestFit="1" customWidth="1"/>
    <col min="13830" max="13830" width="20.7109375" style="6" customWidth="1"/>
    <col min="13831" max="13831" width="3.140625" style="6" bestFit="1" customWidth="1"/>
    <col min="13832" max="13832" width="20.7109375" style="6" customWidth="1"/>
    <col min="13833" max="13833" width="3.140625" style="6" bestFit="1" customWidth="1"/>
    <col min="13834" max="13834" width="20.7109375" style="6" customWidth="1"/>
    <col min="13835" max="14081" width="9.140625" style="6"/>
    <col min="14082" max="14082" width="22.28515625" style="6" customWidth="1"/>
    <col min="14083" max="14083" width="2.7109375" style="6" customWidth="1"/>
    <col min="14084" max="14084" width="20.7109375" style="6" customWidth="1"/>
    <col min="14085" max="14085" width="3.140625" style="6" bestFit="1" customWidth="1"/>
    <col min="14086" max="14086" width="20.7109375" style="6" customWidth="1"/>
    <col min="14087" max="14087" width="3.140625" style="6" bestFit="1" customWidth="1"/>
    <col min="14088" max="14088" width="20.7109375" style="6" customWidth="1"/>
    <col min="14089" max="14089" width="3.140625" style="6" bestFit="1" customWidth="1"/>
    <col min="14090" max="14090" width="20.7109375" style="6" customWidth="1"/>
    <col min="14091" max="14337" width="9.140625" style="6"/>
    <col min="14338" max="14338" width="22.28515625" style="6" customWidth="1"/>
    <col min="14339" max="14339" width="2.7109375" style="6" customWidth="1"/>
    <col min="14340" max="14340" width="20.7109375" style="6" customWidth="1"/>
    <col min="14341" max="14341" width="3.140625" style="6" bestFit="1" customWidth="1"/>
    <col min="14342" max="14342" width="20.7109375" style="6" customWidth="1"/>
    <col min="14343" max="14343" width="3.140625" style="6" bestFit="1" customWidth="1"/>
    <col min="14344" max="14344" width="20.7109375" style="6" customWidth="1"/>
    <col min="14345" max="14345" width="3.140625" style="6" bestFit="1" customWidth="1"/>
    <col min="14346" max="14346" width="20.7109375" style="6" customWidth="1"/>
    <col min="14347" max="14593" width="9.140625" style="6"/>
    <col min="14594" max="14594" width="22.28515625" style="6" customWidth="1"/>
    <col min="14595" max="14595" width="2.7109375" style="6" customWidth="1"/>
    <col min="14596" max="14596" width="20.7109375" style="6" customWidth="1"/>
    <col min="14597" max="14597" width="3.140625" style="6" bestFit="1" customWidth="1"/>
    <col min="14598" max="14598" width="20.7109375" style="6" customWidth="1"/>
    <col min="14599" max="14599" width="3.140625" style="6" bestFit="1" customWidth="1"/>
    <col min="14600" max="14600" width="20.7109375" style="6" customWidth="1"/>
    <col min="14601" max="14601" width="3.140625" style="6" bestFit="1" customWidth="1"/>
    <col min="14602" max="14602" width="20.7109375" style="6" customWidth="1"/>
    <col min="14603" max="14849" width="9.140625" style="6"/>
    <col min="14850" max="14850" width="22.28515625" style="6" customWidth="1"/>
    <col min="14851" max="14851" width="2.7109375" style="6" customWidth="1"/>
    <col min="14852" max="14852" width="20.7109375" style="6" customWidth="1"/>
    <col min="14853" max="14853" width="3.140625" style="6" bestFit="1" customWidth="1"/>
    <col min="14854" max="14854" width="20.7109375" style="6" customWidth="1"/>
    <col min="14855" max="14855" width="3.140625" style="6" bestFit="1" customWidth="1"/>
    <col min="14856" max="14856" width="20.7109375" style="6" customWidth="1"/>
    <col min="14857" max="14857" width="3.140625" style="6" bestFit="1" customWidth="1"/>
    <col min="14858" max="14858" width="20.7109375" style="6" customWidth="1"/>
    <col min="14859" max="15105" width="9.140625" style="6"/>
    <col min="15106" max="15106" width="22.28515625" style="6" customWidth="1"/>
    <col min="15107" max="15107" width="2.7109375" style="6" customWidth="1"/>
    <col min="15108" max="15108" width="20.7109375" style="6" customWidth="1"/>
    <col min="15109" max="15109" width="3.140625" style="6" bestFit="1" customWidth="1"/>
    <col min="15110" max="15110" width="20.7109375" style="6" customWidth="1"/>
    <col min="15111" max="15111" width="3.140625" style="6" bestFit="1" customWidth="1"/>
    <col min="15112" max="15112" width="20.7109375" style="6" customWidth="1"/>
    <col min="15113" max="15113" width="3.140625" style="6" bestFit="1" customWidth="1"/>
    <col min="15114" max="15114" width="20.7109375" style="6" customWidth="1"/>
    <col min="15115" max="15361" width="9.140625" style="6"/>
    <col min="15362" max="15362" width="22.28515625" style="6" customWidth="1"/>
    <col min="15363" max="15363" width="2.7109375" style="6" customWidth="1"/>
    <col min="15364" max="15364" width="20.7109375" style="6" customWidth="1"/>
    <col min="15365" max="15365" width="3.140625" style="6" bestFit="1" customWidth="1"/>
    <col min="15366" max="15366" width="20.7109375" style="6" customWidth="1"/>
    <col min="15367" max="15367" width="3.140625" style="6" bestFit="1" customWidth="1"/>
    <col min="15368" max="15368" width="20.7109375" style="6" customWidth="1"/>
    <col min="15369" max="15369" width="3.140625" style="6" bestFit="1" customWidth="1"/>
    <col min="15370" max="15370" width="20.7109375" style="6" customWidth="1"/>
    <col min="15371" max="15617" width="9.140625" style="6"/>
    <col min="15618" max="15618" width="22.28515625" style="6" customWidth="1"/>
    <col min="15619" max="15619" width="2.7109375" style="6" customWidth="1"/>
    <col min="15620" max="15620" width="20.7109375" style="6" customWidth="1"/>
    <col min="15621" max="15621" width="3.140625" style="6" bestFit="1" customWidth="1"/>
    <col min="15622" max="15622" width="20.7109375" style="6" customWidth="1"/>
    <col min="15623" max="15623" width="3.140625" style="6" bestFit="1" customWidth="1"/>
    <col min="15624" max="15624" width="20.7109375" style="6" customWidth="1"/>
    <col min="15625" max="15625" width="3.140625" style="6" bestFit="1" customWidth="1"/>
    <col min="15626" max="15626" width="20.7109375" style="6" customWidth="1"/>
    <col min="15627" max="15873" width="9.140625" style="6"/>
    <col min="15874" max="15874" width="22.28515625" style="6" customWidth="1"/>
    <col min="15875" max="15875" width="2.7109375" style="6" customWidth="1"/>
    <col min="15876" max="15876" width="20.7109375" style="6" customWidth="1"/>
    <col min="15877" max="15877" width="3.140625" style="6" bestFit="1" customWidth="1"/>
    <col min="15878" max="15878" width="20.7109375" style="6" customWidth="1"/>
    <col min="15879" max="15879" width="3.140625" style="6" bestFit="1" customWidth="1"/>
    <col min="15880" max="15880" width="20.7109375" style="6" customWidth="1"/>
    <col min="15881" max="15881" width="3.140625" style="6" bestFit="1" customWidth="1"/>
    <col min="15882" max="15882" width="20.7109375" style="6" customWidth="1"/>
    <col min="15883" max="16129" width="9.140625" style="6"/>
    <col min="16130" max="16130" width="22.28515625" style="6" customWidth="1"/>
    <col min="16131" max="16131" width="2.7109375" style="6" customWidth="1"/>
    <col min="16132" max="16132" width="20.7109375" style="6" customWidth="1"/>
    <col min="16133" max="16133" width="3.140625" style="6" bestFit="1" customWidth="1"/>
    <col min="16134" max="16134" width="20.7109375" style="6" customWidth="1"/>
    <col min="16135" max="16135" width="3.140625" style="6" bestFit="1" customWidth="1"/>
    <col min="16136" max="16136" width="20.7109375" style="6" customWidth="1"/>
    <col min="16137" max="16137" width="3.140625" style="6" bestFit="1" customWidth="1"/>
    <col min="16138" max="16138" width="20.7109375" style="6" customWidth="1"/>
    <col min="16139" max="16384" width="9.140625" style="6"/>
  </cols>
  <sheetData>
    <row r="1" spans="2:10" ht="15.75" x14ac:dyDescent="0.25">
      <c r="B1" s="5" t="str">
        <f>"VFW AUXILIARY TO POST NO. "&amp;'Fill Out Info About Aux First!'!$I$3&amp;", DISTRICT "&amp;'Fill Out Info About Aux First!'!$I$15&amp;", DEPARTMENT OF "&amp;'Fill Out Info About Aux First!'!I9</f>
        <v xml:space="preserve">VFW AUXILIARY TO POST NO. , DISTRICT , DEPARTMENT OF </v>
      </c>
      <c r="D1" s="7"/>
      <c r="E1" s="7"/>
      <c r="F1" s="7"/>
      <c r="G1" s="8"/>
      <c r="H1" s="8"/>
      <c r="I1" s="8"/>
      <c r="J1" s="8"/>
    </row>
    <row r="2" spans="2:10" ht="15.75" x14ac:dyDescent="0.25">
      <c r="B2" s="5" t="s">
        <v>34</v>
      </c>
      <c r="C2" s="7"/>
      <c r="D2" s="7"/>
      <c r="E2" s="7"/>
      <c r="F2" s="7"/>
      <c r="G2" s="8"/>
      <c r="H2" s="8"/>
      <c r="I2" s="8"/>
      <c r="J2" s="8"/>
    </row>
    <row r="3" spans="2:10" x14ac:dyDescent="0.2">
      <c r="B3" s="8"/>
      <c r="C3" s="8"/>
      <c r="D3" s="8"/>
      <c r="E3" s="8"/>
      <c r="F3" s="8"/>
      <c r="G3" s="8"/>
      <c r="H3" s="8"/>
      <c r="I3" s="8"/>
      <c r="J3" s="8"/>
    </row>
    <row r="4" spans="2:10" x14ac:dyDescent="0.2">
      <c r="B4" s="24" t="s">
        <v>51</v>
      </c>
      <c r="C4" s="40" t="str">
        <f>" OCTOBER 1, "&amp;'Fill Out Info About Aux First!'!$I$12&amp;" THROUGH DECEMBER 31, "&amp;'Fill Out Info About Aux First!'!I12</f>
        <v xml:space="preserve"> OCTOBER 1,  THROUGH DECEMBER 31, </v>
      </c>
      <c r="D4" s="28"/>
      <c r="E4" s="25"/>
      <c r="F4" s="25"/>
      <c r="G4" s="8"/>
      <c r="H4" s="8"/>
      <c r="I4" s="8"/>
      <c r="J4" s="8"/>
    </row>
    <row r="5" spans="2:10" x14ac:dyDescent="0.2">
      <c r="B5" s="9"/>
      <c r="C5" s="9"/>
      <c r="D5" s="9"/>
      <c r="E5" s="9"/>
      <c r="F5" s="9"/>
      <c r="G5" s="9"/>
      <c r="H5" s="9"/>
      <c r="I5" s="9"/>
      <c r="J5" s="9"/>
    </row>
    <row r="6" spans="2:10" x14ac:dyDescent="0.2">
      <c r="B6" s="10"/>
      <c r="C6" s="11"/>
      <c r="D6" s="12" t="s">
        <v>35</v>
      </c>
      <c r="E6" s="11"/>
      <c r="F6" s="12"/>
      <c r="G6" s="11"/>
      <c r="H6" s="12"/>
      <c r="I6" s="11"/>
      <c r="J6" s="12" t="s">
        <v>35</v>
      </c>
    </row>
    <row r="7" spans="2:10" ht="13.5" thickBot="1" x14ac:dyDescent="0.25">
      <c r="B7" s="13" t="s">
        <v>36</v>
      </c>
      <c r="C7" s="14"/>
      <c r="D7" s="15" t="s">
        <v>37</v>
      </c>
      <c r="E7" s="14"/>
      <c r="F7" s="15" t="s">
        <v>6</v>
      </c>
      <c r="G7" s="14"/>
      <c r="H7" s="15" t="s">
        <v>8</v>
      </c>
      <c r="I7" s="14"/>
      <c r="J7" s="15" t="s">
        <v>38</v>
      </c>
    </row>
    <row r="8" spans="2:10" ht="13.5" thickTop="1" x14ac:dyDescent="0.2">
      <c r="B8" s="16" t="s">
        <v>1</v>
      </c>
      <c r="C8" s="17" t="s">
        <v>39</v>
      </c>
      <c r="D8" s="29">
        <f>September!D52</f>
        <v>0</v>
      </c>
      <c r="E8" s="17" t="s">
        <v>39</v>
      </c>
      <c r="F8" s="29">
        <f>October!D27+November!D27+December!D27</f>
        <v>0</v>
      </c>
      <c r="G8" s="17" t="s">
        <v>39</v>
      </c>
      <c r="H8" s="29">
        <f>October!D47+November!D47+December!D47</f>
        <v>0</v>
      </c>
      <c r="I8" s="17" t="s">
        <v>39</v>
      </c>
      <c r="J8" s="29">
        <f t="shared" ref="J8:J15" si="0">D8+F8-H8</f>
        <v>0</v>
      </c>
    </row>
    <row r="9" spans="2:10" x14ac:dyDescent="0.2">
      <c r="B9" s="18" t="s">
        <v>52</v>
      </c>
      <c r="C9" s="17" t="s">
        <v>39</v>
      </c>
      <c r="D9" s="30">
        <f>September!E52</f>
        <v>0</v>
      </c>
      <c r="E9" s="17" t="s">
        <v>39</v>
      </c>
      <c r="F9" s="30">
        <f>October!E27+November!E27+December!E27</f>
        <v>0</v>
      </c>
      <c r="G9" s="17" t="s">
        <v>39</v>
      </c>
      <c r="H9" s="30">
        <f>October!E47+November!E47+December!E47</f>
        <v>0</v>
      </c>
      <c r="I9" s="17" t="s">
        <v>39</v>
      </c>
      <c r="J9" s="30">
        <f t="shared" si="0"/>
        <v>0</v>
      </c>
    </row>
    <row r="10" spans="2:10" x14ac:dyDescent="0.2">
      <c r="B10" s="18" t="s">
        <v>3</v>
      </c>
      <c r="C10" s="17" t="s">
        <v>39</v>
      </c>
      <c r="D10" s="30">
        <f>September!F52</f>
        <v>0</v>
      </c>
      <c r="E10" s="17" t="s">
        <v>39</v>
      </c>
      <c r="F10" s="30">
        <f>October!F27+November!F27+December!F27</f>
        <v>0</v>
      </c>
      <c r="G10" s="17" t="s">
        <v>39</v>
      </c>
      <c r="H10" s="30">
        <f>October!F47+November!F47+December!F47</f>
        <v>0</v>
      </c>
      <c r="I10" s="17" t="s">
        <v>39</v>
      </c>
      <c r="J10" s="30">
        <f t="shared" si="0"/>
        <v>0</v>
      </c>
    </row>
    <row r="11" spans="2:10" x14ac:dyDescent="0.2">
      <c r="B11" s="18" t="s">
        <v>4</v>
      </c>
      <c r="C11" s="17" t="s">
        <v>39</v>
      </c>
      <c r="D11" s="30">
        <f>September!G52</f>
        <v>0</v>
      </c>
      <c r="E11" s="17" t="s">
        <v>39</v>
      </c>
      <c r="F11" s="30">
        <f>October!G27+November!G27+December!G27</f>
        <v>0</v>
      </c>
      <c r="G11" s="17" t="s">
        <v>39</v>
      </c>
      <c r="H11" s="30">
        <f>October!G47+November!G47+December!G47</f>
        <v>0</v>
      </c>
      <c r="I11" s="17" t="s">
        <v>39</v>
      </c>
      <c r="J11" s="30">
        <f t="shared" si="0"/>
        <v>0</v>
      </c>
    </row>
    <row r="12" spans="2:10" x14ac:dyDescent="0.2">
      <c r="B12" s="18" t="s">
        <v>14</v>
      </c>
      <c r="C12" s="17" t="s">
        <v>39</v>
      </c>
      <c r="D12" s="30">
        <f>September!H52</f>
        <v>0</v>
      </c>
      <c r="E12" s="17" t="s">
        <v>39</v>
      </c>
      <c r="F12" s="30">
        <f>October!H27+November!H27+December!H27</f>
        <v>0</v>
      </c>
      <c r="G12" s="17" t="s">
        <v>39</v>
      </c>
      <c r="H12" s="30">
        <f>October!H47+November!H47+December!H47</f>
        <v>0</v>
      </c>
      <c r="I12" s="17" t="s">
        <v>39</v>
      </c>
      <c r="J12" s="30">
        <f t="shared" si="0"/>
        <v>0</v>
      </c>
    </row>
    <row r="13" spans="2:10" x14ac:dyDescent="0.2">
      <c r="B13" s="18" t="s">
        <v>15</v>
      </c>
      <c r="C13" s="17" t="s">
        <v>39</v>
      </c>
      <c r="D13" s="30">
        <f>September!I52</f>
        <v>0</v>
      </c>
      <c r="E13" s="17" t="s">
        <v>39</v>
      </c>
      <c r="F13" s="30">
        <f>October!I27+November!I27+December!I27</f>
        <v>0</v>
      </c>
      <c r="G13" s="17" t="s">
        <v>39</v>
      </c>
      <c r="H13" s="30">
        <f>October!I47+November!I47+December!I47</f>
        <v>0</v>
      </c>
      <c r="I13" s="17" t="s">
        <v>39</v>
      </c>
      <c r="J13" s="30">
        <f t="shared" si="0"/>
        <v>0</v>
      </c>
    </row>
    <row r="14" spans="2:10" x14ac:dyDescent="0.2">
      <c r="B14" s="18" t="str">
        <f>'Jul-Sep Qtrly Rpt'!B14</f>
        <v xml:space="preserve"> Fund</v>
      </c>
      <c r="C14" s="17" t="s">
        <v>39</v>
      </c>
      <c r="D14" s="30">
        <f>September!J52</f>
        <v>0</v>
      </c>
      <c r="E14" s="17" t="s">
        <v>39</v>
      </c>
      <c r="F14" s="30">
        <f>October!J27+November!J27+December!J27</f>
        <v>0</v>
      </c>
      <c r="G14" s="17" t="s">
        <v>39</v>
      </c>
      <c r="H14" s="30">
        <f>October!J47+November!J47+December!J47</f>
        <v>0</v>
      </c>
      <c r="I14" s="17" t="s">
        <v>39</v>
      </c>
      <c r="J14" s="30">
        <f t="shared" si="0"/>
        <v>0</v>
      </c>
    </row>
    <row r="15" spans="2:10" x14ac:dyDescent="0.2">
      <c r="B15" s="18" t="str">
        <f>'Jul-Sep Qtrly Rpt'!B15</f>
        <v xml:space="preserve"> Fund</v>
      </c>
      <c r="C15" s="17" t="s">
        <v>39</v>
      </c>
      <c r="D15" s="30">
        <f>September!K52</f>
        <v>0</v>
      </c>
      <c r="E15" s="17" t="s">
        <v>39</v>
      </c>
      <c r="F15" s="30">
        <f>October!K27+November!K27+December!K27</f>
        <v>0</v>
      </c>
      <c r="G15" s="17" t="s">
        <v>39</v>
      </c>
      <c r="H15" s="30">
        <f>October!K47+November!K47+December!K47</f>
        <v>0</v>
      </c>
      <c r="I15" s="17" t="s">
        <v>39</v>
      </c>
      <c r="J15" s="30">
        <f t="shared" si="0"/>
        <v>0</v>
      </c>
    </row>
    <row r="16" spans="2:10" x14ac:dyDescent="0.2">
      <c r="B16" s="19" t="s">
        <v>40</v>
      </c>
      <c r="C16" s="33" t="s">
        <v>39</v>
      </c>
      <c r="D16" s="32">
        <f>SUM(D8:D15)</f>
        <v>0</v>
      </c>
      <c r="E16" s="33" t="s">
        <v>39</v>
      </c>
      <c r="F16" s="32">
        <f>SUM(F8:F15)</f>
        <v>0</v>
      </c>
      <c r="G16" s="17" t="s">
        <v>39</v>
      </c>
      <c r="H16" s="32">
        <f>SUM(H8:H15)</f>
        <v>0</v>
      </c>
      <c r="I16" s="17" t="s">
        <v>39</v>
      </c>
      <c r="J16" s="32">
        <f>SUM(J8:J15)</f>
        <v>0</v>
      </c>
    </row>
    <row r="17" spans="2:10" ht="13.5" thickBot="1" x14ac:dyDescent="0.25">
      <c r="B17" s="20" t="s">
        <v>41</v>
      </c>
      <c r="C17" s="21" t="s">
        <v>39</v>
      </c>
      <c r="D17" s="31"/>
      <c r="E17" s="21" t="s">
        <v>39</v>
      </c>
      <c r="F17" s="31"/>
      <c r="G17" s="21" t="s">
        <v>39</v>
      </c>
      <c r="H17" s="31"/>
      <c r="I17" s="21" t="s">
        <v>39</v>
      </c>
      <c r="J17" s="39">
        <f>D17+F17-H17</f>
        <v>0</v>
      </c>
    </row>
    <row r="18" spans="2:10" ht="27.75" customHeight="1" thickTop="1" x14ac:dyDescent="0.2">
      <c r="B18" s="22" t="s">
        <v>42</v>
      </c>
      <c r="C18" s="33" t="s">
        <v>39</v>
      </c>
      <c r="D18" s="34">
        <f>D16+D17</f>
        <v>0</v>
      </c>
      <c r="E18" s="35" t="s">
        <v>39</v>
      </c>
      <c r="F18" s="34">
        <f>F16+F17</f>
        <v>0</v>
      </c>
      <c r="G18" s="35" t="s">
        <v>39</v>
      </c>
      <c r="H18" s="34">
        <f>H16+H17</f>
        <v>0</v>
      </c>
      <c r="I18" s="36" t="s">
        <v>39</v>
      </c>
      <c r="J18" s="34">
        <f>J16+J17</f>
        <v>0</v>
      </c>
    </row>
    <row r="19" spans="2:10" ht="6" customHeight="1" x14ac:dyDescent="0.2">
      <c r="B19" s="9"/>
      <c r="C19" s="9"/>
      <c r="D19" s="9"/>
      <c r="E19" s="9"/>
      <c r="F19" s="9"/>
      <c r="G19" s="9"/>
      <c r="H19" s="9"/>
      <c r="I19" s="9"/>
      <c r="J19" s="9"/>
    </row>
    <row r="20" spans="2:10" ht="15.75" x14ac:dyDescent="0.25">
      <c r="B20" s="5" t="s">
        <v>43</v>
      </c>
      <c r="C20" s="23"/>
      <c r="D20" s="23"/>
      <c r="E20" s="23"/>
      <c r="F20" s="23"/>
      <c r="G20" s="23"/>
      <c r="H20" s="23"/>
      <c r="I20" s="23"/>
      <c r="J20" s="23"/>
    </row>
    <row r="21" spans="2:10" ht="11.25" customHeight="1" x14ac:dyDescent="0.2">
      <c r="B21" s="9"/>
      <c r="C21" s="9"/>
      <c r="D21" s="9"/>
      <c r="E21" s="9"/>
      <c r="F21" s="9"/>
      <c r="G21" s="9"/>
      <c r="H21" s="9"/>
      <c r="I21" s="9"/>
      <c r="J21" s="9"/>
    </row>
    <row r="22" spans="2:10" x14ac:dyDescent="0.2">
      <c r="B22" s="9" t="s">
        <v>44</v>
      </c>
      <c r="C22" s="9"/>
      <c r="D22" s="9"/>
      <c r="E22" s="9"/>
      <c r="F22" s="9"/>
      <c r="G22" s="9"/>
      <c r="H22" s="9"/>
      <c r="I22" s="24" t="s">
        <v>39</v>
      </c>
      <c r="J22" s="123"/>
    </row>
    <row r="23" spans="2:10" x14ac:dyDescent="0.2">
      <c r="B23" s="9"/>
      <c r="C23" s="9"/>
      <c r="D23" s="9"/>
      <c r="E23" s="9"/>
      <c r="F23" s="9"/>
      <c r="G23" s="9"/>
      <c r="H23" s="9"/>
      <c r="I23" s="24"/>
      <c r="J23" s="72"/>
    </row>
    <row r="24" spans="2:10" x14ac:dyDescent="0.2">
      <c r="B24" s="26" t="s">
        <v>45</v>
      </c>
      <c r="C24" s="9"/>
      <c r="D24" s="24" t="s">
        <v>46</v>
      </c>
      <c r="E24" s="24"/>
      <c r="F24" s="124"/>
      <c r="G24" s="125" t="s">
        <v>39</v>
      </c>
      <c r="H24" s="123"/>
      <c r="I24" s="27"/>
      <c r="J24" s="9"/>
    </row>
    <row r="25" spans="2:10" x14ac:dyDescent="0.2">
      <c r="B25" s="26"/>
      <c r="C25" s="9"/>
      <c r="D25" s="24" t="s">
        <v>46</v>
      </c>
      <c r="E25" s="24"/>
      <c r="F25" s="124"/>
      <c r="G25" s="125" t="s">
        <v>39</v>
      </c>
      <c r="H25" s="123"/>
      <c r="I25" s="27"/>
      <c r="J25" s="9"/>
    </row>
    <row r="26" spans="2:10" x14ac:dyDescent="0.2">
      <c r="B26" s="26"/>
      <c r="C26" s="9"/>
      <c r="D26" s="24" t="s">
        <v>46</v>
      </c>
      <c r="E26" s="24"/>
      <c r="F26" s="124"/>
      <c r="G26" s="125" t="s">
        <v>39</v>
      </c>
      <c r="H26" s="123"/>
      <c r="I26" s="27"/>
      <c r="J26" s="9"/>
    </row>
    <row r="27" spans="2:10" x14ac:dyDescent="0.2">
      <c r="B27" s="26"/>
      <c r="C27" s="9"/>
      <c r="D27" s="24" t="s">
        <v>46</v>
      </c>
      <c r="E27" s="24"/>
      <c r="F27" s="124"/>
      <c r="G27" s="125" t="s">
        <v>39</v>
      </c>
      <c r="H27" s="123"/>
      <c r="I27" s="27"/>
      <c r="J27" s="9"/>
    </row>
    <row r="28" spans="2:10" x14ac:dyDescent="0.2">
      <c r="B28" s="26"/>
      <c r="C28" s="9"/>
      <c r="D28" s="24" t="s">
        <v>46</v>
      </c>
      <c r="E28" s="24"/>
      <c r="F28" s="124"/>
      <c r="G28" s="125" t="s">
        <v>39</v>
      </c>
      <c r="H28" s="123"/>
      <c r="I28" s="27"/>
      <c r="J28" s="9"/>
    </row>
    <row r="29" spans="2:10" x14ac:dyDescent="0.2">
      <c r="B29" s="26"/>
      <c r="C29" s="9"/>
      <c r="D29" s="24" t="s">
        <v>46</v>
      </c>
      <c r="E29" s="24"/>
      <c r="F29" s="124"/>
      <c r="G29" s="125" t="s">
        <v>39</v>
      </c>
      <c r="H29" s="123"/>
      <c r="I29" s="27"/>
      <c r="J29" s="9"/>
    </row>
    <row r="30" spans="2:10" x14ac:dyDescent="0.2">
      <c r="B30" s="26"/>
      <c r="C30" s="9"/>
      <c r="D30" s="24" t="s">
        <v>46</v>
      </c>
      <c r="E30" s="24"/>
      <c r="F30" s="124"/>
      <c r="G30" s="125" t="s">
        <v>39</v>
      </c>
      <c r="H30" s="123"/>
      <c r="I30" s="27"/>
      <c r="J30" s="9"/>
    </row>
    <row r="31" spans="2:10" x14ac:dyDescent="0.2">
      <c r="B31" s="9"/>
      <c r="C31" s="9"/>
      <c r="D31" s="24" t="s">
        <v>46</v>
      </c>
      <c r="E31" s="24"/>
      <c r="F31" s="126"/>
      <c r="G31" s="125" t="s">
        <v>39</v>
      </c>
      <c r="H31" s="127"/>
      <c r="I31" s="27"/>
      <c r="J31" s="9"/>
    </row>
    <row r="32" spans="2:10" x14ac:dyDescent="0.2">
      <c r="B32" s="9"/>
      <c r="C32" s="9"/>
      <c r="D32" s="24" t="s">
        <v>46</v>
      </c>
      <c r="E32" s="24"/>
      <c r="F32" s="126"/>
      <c r="G32" s="125" t="s">
        <v>39</v>
      </c>
      <c r="H32" s="127"/>
      <c r="I32" s="27"/>
      <c r="J32" s="9"/>
    </row>
    <row r="33" spans="2:10" x14ac:dyDescent="0.2">
      <c r="B33" s="9"/>
      <c r="C33" s="9"/>
      <c r="D33" s="24" t="s">
        <v>46</v>
      </c>
      <c r="E33" s="24"/>
      <c r="F33" s="126"/>
      <c r="G33" s="125" t="s">
        <v>39</v>
      </c>
      <c r="H33" s="127"/>
      <c r="I33" s="27"/>
      <c r="J33" s="9"/>
    </row>
    <row r="34" spans="2:10" x14ac:dyDescent="0.2">
      <c r="B34" s="9"/>
      <c r="C34" s="9"/>
      <c r="E34" s="9"/>
      <c r="F34" s="26" t="s">
        <v>47</v>
      </c>
      <c r="G34" s="24"/>
      <c r="H34" s="71"/>
      <c r="I34" s="24" t="s">
        <v>39</v>
      </c>
      <c r="J34" s="37">
        <f>SUM(H24:H33)</f>
        <v>0</v>
      </c>
    </row>
    <row r="35" spans="2:10" x14ac:dyDescent="0.2">
      <c r="B35" s="9"/>
      <c r="C35" s="9"/>
      <c r="E35" s="9"/>
      <c r="F35" s="26"/>
      <c r="G35" s="24"/>
      <c r="H35" s="73"/>
      <c r="I35" s="24"/>
      <c r="J35" s="73"/>
    </row>
    <row r="36" spans="2:10" x14ac:dyDescent="0.2">
      <c r="B36" s="26" t="s">
        <v>48</v>
      </c>
      <c r="C36" s="9"/>
      <c r="D36" s="24" t="s">
        <v>7</v>
      </c>
      <c r="E36" s="24"/>
      <c r="F36" s="128"/>
      <c r="G36" s="125" t="s">
        <v>39</v>
      </c>
      <c r="H36" s="123"/>
      <c r="I36" s="24"/>
      <c r="J36" s="8"/>
    </row>
    <row r="37" spans="2:10" x14ac:dyDescent="0.2">
      <c r="B37" s="26"/>
      <c r="C37" s="9"/>
      <c r="D37" s="24" t="s">
        <v>7</v>
      </c>
      <c r="E37" s="24"/>
      <c r="F37" s="128"/>
      <c r="G37" s="125" t="s">
        <v>39</v>
      </c>
      <c r="H37" s="123"/>
      <c r="I37" s="24"/>
      <c r="J37" s="8"/>
    </row>
    <row r="38" spans="2:10" x14ac:dyDescent="0.2">
      <c r="B38" s="9"/>
      <c r="C38" s="9"/>
      <c r="D38" s="24" t="s">
        <v>7</v>
      </c>
      <c r="E38" s="24"/>
      <c r="F38" s="129"/>
      <c r="G38" s="125" t="s">
        <v>39</v>
      </c>
      <c r="H38" s="127"/>
      <c r="I38" s="24"/>
      <c r="J38" s="74"/>
    </row>
    <row r="39" spans="2:10" x14ac:dyDescent="0.2">
      <c r="B39" s="9"/>
      <c r="C39" s="9"/>
      <c r="E39" s="9"/>
      <c r="F39" s="26" t="s">
        <v>49</v>
      </c>
      <c r="I39" s="24" t="s">
        <v>39</v>
      </c>
      <c r="J39" s="37">
        <f>SUM(H36:H38)</f>
        <v>0</v>
      </c>
    </row>
    <row r="40" spans="2:10" x14ac:dyDescent="0.2">
      <c r="B40" s="9"/>
      <c r="C40" s="9"/>
      <c r="D40" s="26"/>
      <c r="E40" s="9"/>
      <c r="F40" s="9"/>
      <c r="G40" s="24"/>
      <c r="H40" s="73"/>
      <c r="I40" s="24"/>
      <c r="J40" s="8"/>
    </row>
    <row r="41" spans="2:10" ht="12.75" customHeight="1" thickBot="1" x14ac:dyDescent="0.25">
      <c r="B41" s="26" t="s">
        <v>50</v>
      </c>
      <c r="C41" s="9"/>
      <c r="D41" s="9"/>
      <c r="E41" s="9"/>
      <c r="F41" s="9"/>
      <c r="G41" s="9"/>
      <c r="H41" s="9"/>
      <c r="I41" s="24" t="s">
        <v>39</v>
      </c>
      <c r="J41" s="38">
        <f>J22-J34+J39</f>
        <v>0</v>
      </c>
    </row>
    <row r="42" spans="2:10" ht="13.5" thickTop="1" x14ac:dyDescent="0.2"/>
  </sheetData>
  <sheetProtection algorithmName="SHA-512" hashValue="lm8kW64rLpLg0apTB4YHn+0J5cb0NeMh2ToVtzFdpe/ZKlJAUCsJoxiKfGDWm6HzgiO1d3Wa+s9Rf52L81JSBA==" saltValue="h1owc+L0R6dw44cDkZp7jw==" spinCount="100000" sheet="1" objects="1" scenarios="1" selectLockedCells="1"/>
  <pageMargins left="0.75" right="0.75" top="0.75" bottom="0.75" header="0.5" footer="0.35"/>
  <pageSetup scale="96" orientation="landscape" r:id="rId1"/>
  <headerFooter alignWithMargins="0">
    <oddFooter>&amp;L&amp;"-,Italic"***This is &amp;"-,Bold Italic"&amp;UNOT&amp;"-,Italic"&amp;U to be used as the official audit.  These are what the numbers should be when the Trustees complete their own audit if everything was entered accurately and in its entirety.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067B6-62E7-489F-86D4-D9FF4A8ABF4C}">
  <dimension ref="A1:N62"/>
  <sheetViews>
    <sheetView zoomScaleNormal="100" workbookViewId="0">
      <pane ySplit="4" topLeftCell="A5" activePane="bottomLeft" state="frozen"/>
      <selection pane="bottomLeft" activeCell="C12" sqref="C12"/>
    </sheetView>
  </sheetViews>
  <sheetFormatPr defaultColWidth="9.140625" defaultRowHeight="15" x14ac:dyDescent="0.25"/>
  <cols>
    <col min="1" max="1" width="9.140625" style="44"/>
    <col min="2" max="2" width="11.140625" style="44" customWidth="1"/>
    <col min="3" max="3" width="21.42578125" style="44" customWidth="1"/>
    <col min="4" max="11" width="12.85546875" style="44" customWidth="1"/>
    <col min="12" max="12" width="11.42578125" style="44" customWidth="1"/>
    <col min="13" max="13" width="4.7109375" style="44" bestFit="1" customWidth="1"/>
    <col min="14" max="16384" width="9.140625" style="44"/>
  </cols>
  <sheetData>
    <row r="1" spans="1:14" ht="26.25" x14ac:dyDescent="0.4">
      <c r="A1" s="43" t="str">
        <f>"VFW Auxiliary to Post "&amp;'Fill Out Info About Aux First!'!I3</f>
        <v xml:space="preserve">VFW Auxiliary to Post </v>
      </c>
    </row>
    <row r="2" spans="1:14" ht="26.25" x14ac:dyDescent="0.4">
      <c r="A2" s="43" t="str">
        <f>"Located in "&amp;'Fill Out Info About Aux First!'!I6&amp;", "&amp;'Fill Out Info About Aux First!'!I9</f>
        <v xml:space="preserve">Located in , </v>
      </c>
    </row>
    <row r="3" spans="1:14" ht="26.25" x14ac:dyDescent="0.4">
      <c r="A3" s="43" t="str">
        <f>"Treasurer's Report for January, "&amp;'Fill Out Info About Aux First!'!I12+1</f>
        <v>Treasurer's Report for January, 1</v>
      </c>
    </row>
    <row r="4" spans="1:14" ht="21" x14ac:dyDescent="0.35">
      <c r="A4" s="45"/>
    </row>
    <row r="5" spans="1:14" ht="18.75" x14ac:dyDescent="0.3">
      <c r="A5" s="46" t="str">
        <f>"Beginning Fund Balances for the "&amp;A3</f>
        <v>Beginning Fund Balances for the Treasurer's Report for January, 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4" ht="45.75" x14ac:dyDescent="0.3">
      <c r="A6" s="142" t="s">
        <v>55</v>
      </c>
      <c r="B6" s="143"/>
      <c r="C6" s="144"/>
      <c r="D6" s="48" t="s">
        <v>1</v>
      </c>
      <c r="E6" s="48" t="s">
        <v>2</v>
      </c>
      <c r="F6" s="48" t="s">
        <v>3</v>
      </c>
      <c r="G6" s="48" t="s">
        <v>4</v>
      </c>
      <c r="H6" s="48" t="s">
        <v>14</v>
      </c>
      <c r="I6" s="48" t="s">
        <v>15</v>
      </c>
      <c r="J6" s="49" t="str">
        <f>December!J51</f>
        <v xml:space="preserve"> Fund</v>
      </c>
      <c r="K6" s="49" t="str">
        <f>December!K51</f>
        <v xml:space="preserve"> Fund</v>
      </c>
      <c r="L6" s="48" t="s">
        <v>16</v>
      </c>
    </row>
    <row r="7" spans="1:14" ht="18.75" customHeight="1" x14ac:dyDescent="0.3">
      <c r="A7" s="142" t="str">
        <f>"As of December 31, "&amp;'Fill Out Info About Aux First!'!I12</f>
        <v xml:space="preserve">As of December 31, </v>
      </c>
      <c r="B7" s="143"/>
      <c r="C7" s="144"/>
      <c r="D7" s="70">
        <f>December!D52</f>
        <v>0</v>
      </c>
      <c r="E7" s="70">
        <f>December!E52</f>
        <v>0</v>
      </c>
      <c r="F7" s="70">
        <f>December!F52</f>
        <v>0</v>
      </c>
      <c r="G7" s="70">
        <f>December!G52</f>
        <v>0</v>
      </c>
      <c r="H7" s="70">
        <f>December!H52</f>
        <v>0</v>
      </c>
      <c r="I7" s="70">
        <f>December!I52</f>
        <v>0</v>
      </c>
      <c r="J7" s="70">
        <f>December!J52</f>
        <v>0</v>
      </c>
      <c r="K7" s="70">
        <f>December!K52</f>
        <v>0</v>
      </c>
      <c r="L7" s="50">
        <f>SUM(D7:K7)</f>
        <v>0</v>
      </c>
      <c r="M7" s="44" t="s">
        <v>19</v>
      </c>
    </row>
    <row r="8" spans="1:14" ht="18.75" customHeight="1" x14ac:dyDescent="0.3">
      <c r="A8" s="51"/>
      <c r="B8" s="51"/>
      <c r="C8" s="52"/>
      <c r="D8" s="52"/>
      <c r="E8" s="52"/>
      <c r="F8" s="52"/>
      <c r="G8" s="52"/>
      <c r="H8" s="52"/>
      <c r="I8" s="52"/>
      <c r="J8" s="52"/>
      <c r="K8" s="53"/>
    </row>
    <row r="9" spans="1:14" ht="15.75" x14ac:dyDescent="0.25">
      <c r="C9" s="54"/>
    </row>
    <row r="10" spans="1:14" ht="18.75" x14ac:dyDescent="0.3">
      <c r="A10" s="55" t="s">
        <v>6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4" s="57" customFormat="1" ht="45" x14ac:dyDescent="0.25">
      <c r="A11" s="48" t="s">
        <v>7</v>
      </c>
      <c r="B11" s="48" t="s">
        <v>31</v>
      </c>
      <c r="C11" s="48" t="s">
        <v>18</v>
      </c>
      <c r="D11" s="48" t="str">
        <f>$D$6</f>
        <v>General Fund</v>
      </c>
      <c r="E11" s="48" t="str">
        <f>$E$6</f>
        <v>National &amp; Department Dues Fund</v>
      </c>
      <c r="F11" s="48" t="str">
        <f>$F$6</f>
        <v>Relief Fund</v>
      </c>
      <c r="G11" s="48" t="str">
        <f>$G$6</f>
        <v>Kitchen Fund</v>
      </c>
      <c r="H11" s="48" t="str">
        <f>$H$6</f>
        <v>Cancer Fund</v>
      </c>
      <c r="I11" s="48" t="str">
        <f>$I$6</f>
        <v>National Home Fund</v>
      </c>
      <c r="J11" s="48" t="str">
        <f>J$6</f>
        <v xml:space="preserve"> Fund</v>
      </c>
      <c r="K11" s="48" t="str">
        <f>K$6</f>
        <v xml:space="preserve"> Fund</v>
      </c>
      <c r="L11" s="48" t="s">
        <v>17</v>
      </c>
      <c r="N11" s="58"/>
    </row>
    <row r="12" spans="1:14" x14ac:dyDescent="0.25">
      <c r="A12" s="41"/>
      <c r="B12" s="42"/>
      <c r="C12" s="4"/>
      <c r="D12" s="2"/>
      <c r="E12" s="2"/>
      <c r="F12" s="2"/>
      <c r="G12" s="2"/>
      <c r="H12" s="2"/>
      <c r="I12" s="2"/>
      <c r="J12" s="2"/>
      <c r="K12" s="2"/>
      <c r="L12" s="50">
        <f>SUM(D12:K12)</f>
        <v>0</v>
      </c>
      <c r="M12" s="52"/>
      <c r="N12" s="52"/>
    </row>
    <row r="13" spans="1:14" x14ac:dyDescent="0.25">
      <c r="A13" s="41"/>
      <c r="B13" s="42"/>
      <c r="C13" s="4"/>
      <c r="D13" s="2"/>
      <c r="E13" s="2"/>
      <c r="F13" s="2"/>
      <c r="G13" s="2"/>
      <c r="H13" s="2"/>
      <c r="I13" s="2"/>
      <c r="J13" s="2"/>
      <c r="K13" s="2"/>
      <c r="L13" s="50">
        <f t="shared" ref="L13:L26" si="0">SUM(D13:K13)</f>
        <v>0</v>
      </c>
      <c r="M13" s="52"/>
      <c r="N13" s="52"/>
    </row>
    <row r="14" spans="1:14" x14ac:dyDescent="0.25">
      <c r="A14" s="41"/>
      <c r="B14" s="42"/>
      <c r="C14" s="4"/>
      <c r="D14" s="2"/>
      <c r="E14" s="2"/>
      <c r="F14" s="2"/>
      <c r="G14" s="2"/>
      <c r="H14" s="2"/>
      <c r="I14" s="2"/>
      <c r="J14" s="2"/>
      <c r="K14" s="2"/>
      <c r="L14" s="50">
        <f t="shared" si="0"/>
        <v>0</v>
      </c>
      <c r="M14" s="52"/>
      <c r="N14" s="52"/>
    </row>
    <row r="15" spans="1:14" x14ac:dyDescent="0.25">
      <c r="A15" s="41"/>
      <c r="B15" s="42"/>
      <c r="C15" s="4"/>
      <c r="D15" s="2"/>
      <c r="E15" s="2"/>
      <c r="F15" s="2"/>
      <c r="G15" s="2"/>
      <c r="H15" s="2"/>
      <c r="I15" s="2"/>
      <c r="J15" s="2"/>
      <c r="K15" s="2"/>
      <c r="L15" s="50">
        <f t="shared" si="0"/>
        <v>0</v>
      </c>
      <c r="M15" s="52"/>
      <c r="N15" s="52"/>
    </row>
    <row r="16" spans="1:14" x14ac:dyDescent="0.25">
      <c r="A16" s="41"/>
      <c r="B16" s="42"/>
      <c r="C16" s="4"/>
      <c r="D16" s="2"/>
      <c r="E16" s="2"/>
      <c r="F16" s="2"/>
      <c r="G16" s="2"/>
      <c r="H16" s="2"/>
      <c r="I16" s="2"/>
      <c r="J16" s="2"/>
      <c r="K16" s="2"/>
      <c r="L16" s="50">
        <f t="shared" si="0"/>
        <v>0</v>
      </c>
      <c r="M16" s="52"/>
      <c r="N16" s="52"/>
    </row>
    <row r="17" spans="1:14" x14ac:dyDescent="0.25">
      <c r="A17" s="41"/>
      <c r="B17" s="42"/>
      <c r="C17" s="4"/>
      <c r="D17" s="2"/>
      <c r="E17" s="2"/>
      <c r="F17" s="2"/>
      <c r="G17" s="2"/>
      <c r="H17" s="2"/>
      <c r="I17" s="2"/>
      <c r="J17" s="2"/>
      <c r="K17" s="2"/>
      <c r="L17" s="50">
        <f t="shared" si="0"/>
        <v>0</v>
      </c>
      <c r="M17" s="52"/>
      <c r="N17" s="52"/>
    </row>
    <row r="18" spans="1:14" x14ac:dyDescent="0.25">
      <c r="A18" s="41"/>
      <c r="B18" s="42"/>
      <c r="C18" s="4"/>
      <c r="D18" s="2"/>
      <c r="E18" s="2"/>
      <c r="F18" s="2"/>
      <c r="G18" s="2"/>
      <c r="H18" s="2"/>
      <c r="I18" s="2"/>
      <c r="J18" s="2"/>
      <c r="K18" s="2"/>
      <c r="L18" s="50">
        <f t="shared" si="0"/>
        <v>0</v>
      </c>
      <c r="M18" s="52"/>
      <c r="N18" s="52"/>
    </row>
    <row r="19" spans="1:14" x14ac:dyDescent="0.25">
      <c r="A19" s="41"/>
      <c r="B19" s="42"/>
      <c r="C19" s="4"/>
      <c r="D19" s="2"/>
      <c r="E19" s="2"/>
      <c r="F19" s="2"/>
      <c r="G19" s="2"/>
      <c r="H19" s="2"/>
      <c r="I19" s="2"/>
      <c r="J19" s="2"/>
      <c r="K19" s="2"/>
      <c r="L19" s="50">
        <f t="shared" si="0"/>
        <v>0</v>
      </c>
      <c r="M19" s="52"/>
      <c r="N19" s="52"/>
    </row>
    <row r="20" spans="1:14" x14ac:dyDescent="0.25">
      <c r="A20" s="41"/>
      <c r="B20" s="42"/>
      <c r="C20" s="4"/>
      <c r="D20" s="2"/>
      <c r="E20" s="2"/>
      <c r="F20" s="2"/>
      <c r="G20" s="2"/>
      <c r="H20" s="2"/>
      <c r="I20" s="2"/>
      <c r="J20" s="2"/>
      <c r="K20" s="2"/>
      <c r="L20" s="50">
        <f t="shared" si="0"/>
        <v>0</v>
      </c>
      <c r="M20" s="52"/>
      <c r="N20" s="52"/>
    </row>
    <row r="21" spans="1:14" x14ac:dyDescent="0.25">
      <c r="A21" s="41"/>
      <c r="B21" s="42"/>
      <c r="C21" s="4"/>
      <c r="D21" s="2"/>
      <c r="E21" s="2"/>
      <c r="F21" s="2"/>
      <c r="G21" s="2"/>
      <c r="H21" s="2"/>
      <c r="I21" s="2"/>
      <c r="J21" s="2"/>
      <c r="K21" s="2"/>
      <c r="L21" s="50">
        <f t="shared" si="0"/>
        <v>0</v>
      </c>
      <c r="M21" s="52"/>
      <c r="N21" s="52"/>
    </row>
    <row r="22" spans="1:14" x14ac:dyDescent="0.25">
      <c r="A22" s="41"/>
      <c r="B22" s="42"/>
      <c r="C22" s="4"/>
      <c r="D22" s="2"/>
      <c r="E22" s="2"/>
      <c r="F22" s="2"/>
      <c r="G22" s="2"/>
      <c r="H22" s="2"/>
      <c r="I22" s="2"/>
      <c r="J22" s="2"/>
      <c r="K22" s="2"/>
      <c r="L22" s="50">
        <f t="shared" si="0"/>
        <v>0</v>
      </c>
      <c r="M22" s="52"/>
      <c r="N22" s="52"/>
    </row>
    <row r="23" spans="1:14" x14ac:dyDescent="0.25">
      <c r="A23" s="41"/>
      <c r="B23" s="42"/>
      <c r="C23" s="4"/>
      <c r="D23" s="2"/>
      <c r="E23" s="2"/>
      <c r="F23" s="2"/>
      <c r="G23" s="2"/>
      <c r="H23" s="2"/>
      <c r="I23" s="2"/>
      <c r="J23" s="2"/>
      <c r="K23" s="2"/>
      <c r="L23" s="50">
        <f t="shared" si="0"/>
        <v>0</v>
      </c>
      <c r="M23" s="52"/>
      <c r="N23" s="52"/>
    </row>
    <row r="24" spans="1:14" x14ac:dyDescent="0.25">
      <c r="A24" s="41"/>
      <c r="B24" s="42"/>
      <c r="C24" s="4"/>
      <c r="D24" s="2"/>
      <c r="E24" s="2"/>
      <c r="F24" s="2"/>
      <c r="G24" s="2"/>
      <c r="H24" s="2"/>
      <c r="I24" s="2"/>
      <c r="J24" s="2"/>
      <c r="K24" s="2"/>
      <c r="L24" s="50">
        <f t="shared" si="0"/>
        <v>0</v>
      </c>
      <c r="M24" s="52"/>
      <c r="N24" s="52"/>
    </row>
    <row r="25" spans="1:14" x14ac:dyDescent="0.25">
      <c r="A25" s="41"/>
      <c r="B25" s="42"/>
      <c r="C25" s="4"/>
      <c r="D25" s="2"/>
      <c r="E25" s="2"/>
      <c r="F25" s="2"/>
      <c r="G25" s="2"/>
      <c r="H25" s="2"/>
      <c r="I25" s="2"/>
      <c r="J25" s="2"/>
      <c r="K25" s="2"/>
      <c r="L25" s="50">
        <f t="shared" si="0"/>
        <v>0</v>
      </c>
      <c r="M25" s="52"/>
      <c r="N25" s="52"/>
    </row>
    <row r="26" spans="1:14" x14ac:dyDescent="0.25">
      <c r="A26" s="41"/>
      <c r="B26" s="42"/>
      <c r="C26" s="4"/>
      <c r="D26" s="2"/>
      <c r="E26" s="2"/>
      <c r="F26" s="2"/>
      <c r="G26" s="2"/>
      <c r="H26" s="2"/>
      <c r="I26" s="2"/>
      <c r="J26" s="2"/>
      <c r="K26" s="2"/>
      <c r="L26" s="50">
        <f t="shared" si="0"/>
        <v>0</v>
      </c>
      <c r="M26" s="52"/>
      <c r="N26" s="52"/>
    </row>
    <row r="27" spans="1:14" ht="18.75" x14ac:dyDescent="0.3">
      <c r="A27" s="145" t="s">
        <v>24</v>
      </c>
      <c r="B27" s="146"/>
      <c r="C27" s="147"/>
      <c r="D27" s="50">
        <f t="shared" ref="D27:L27" si="1">SUM(D12:D26)</f>
        <v>0</v>
      </c>
      <c r="E27" s="50">
        <f t="shared" si="1"/>
        <v>0</v>
      </c>
      <c r="F27" s="50">
        <f t="shared" si="1"/>
        <v>0</v>
      </c>
      <c r="G27" s="50">
        <f t="shared" si="1"/>
        <v>0</v>
      </c>
      <c r="H27" s="50">
        <f t="shared" si="1"/>
        <v>0</v>
      </c>
      <c r="I27" s="50">
        <f t="shared" si="1"/>
        <v>0</v>
      </c>
      <c r="J27" s="50">
        <f t="shared" si="1"/>
        <v>0</v>
      </c>
      <c r="K27" s="50">
        <f t="shared" si="1"/>
        <v>0</v>
      </c>
      <c r="L27" s="50">
        <f t="shared" si="1"/>
        <v>0</v>
      </c>
      <c r="M27" s="44" t="s">
        <v>20</v>
      </c>
      <c r="N27" s="59"/>
    </row>
    <row r="28" spans="1:14" x14ac:dyDescent="0.25"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30" spans="1:14" ht="18.75" x14ac:dyDescent="0.3">
      <c r="A30" s="60" t="s">
        <v>8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4" ht="45" x14ac:dyDescent="0.25">
      <c r="A31" s="48" t="s">
        <v>7</v>
      </c>
      <c r="B31" s="48" t="s">
        <v>31</v>
      </c>
      <c r="C31" s="48" t="s">
        <v>110</v>
      </c>
      <c r="D31" s="48" t="str">
        <f>$D$6</f>
        <v>General Fund</v>
      </c>
      <c r="E31" s="48" t="str">
        <f>$E$6</f>
        <v>National &amp; Department Dues Fund</v>
      </c>
      <c r="F31" s="48" t="str">
        <f>$F$6</f>
        <v>Relief Fund</v>
      </c>
      <c r="G31" s="48" t="str">
        <f>$G$6</f>
        <v>Kitchen Fund</v>
      </c>
      <c r="H31" s="48" t="str">
        <f>$H$6</f>
        <v>Cancer Fund</v>
      </c>
      <c r="I31" s="48" t="str">
        <f>$I$6</f>
        <v>National Home Fund</v>
      </c>
      <c r="J31" s="48" t="str">
        <f>J$6</f>
        <v xml:space="preserve"> Fund</v>
      </c>
      <c r="K31" s="48" t="str">
        <f>K$6</f>
        <v xml:space="preserve"> Fund</v>
      </c>
      <c r="L31" s="48" t="s">
        <v>32</v>
      </c>
      <c r="M31" s="57"/>
      <c r="N31" s="58"/>
    </row>
    <row r="32" spans="1:14" x14ac:dyDescent="0.25">
      <c r="A32" s="41"/>
      <c r="B32" s="42"/>
      <c r="C32" s="4"/>
      <c r="D32" s="3"/>
      <c r="E32" s="3"/>
      <c r="F32" s="3"/>
      <c r="G32" s="3"/>
      <c r="H32" s="3"/>
      <c r="I32" s="3"/>
      <c r="J32" s="3"/>
      <c r="K32" s="3"/>
      <c r="L32" s="50">
        <f>SUM(D32:K32)</f>
        <v>0</v>
      </c>
      <c r="M32" s="52"/>
      <c r="N32" s="52"/>
    </row>
    <row r="33" spans="1:14" x14ac:dyDescent="0.25">
      <c r="A33" s="41"/>
      <c r="B33" s="42"/>
      <c r="C33" s="4"/>
      <c r="D33" s="3"/>
      <c r="E33" s="3"/>
      <c r="F33" s="3"/>
      <c r="G33" s="3"/>
      <c r="H33" s="3"/>
      <c r="I33" s="3"/>
      <c r="J33" s="3"/>
      <c r="K33" s="3"/>
      <c r="L33" s="50">
        <f t="shared" ref="L33:L46" si="2">SUM(D33:K33)</f>
        <v>0</v>
      </c>
      <c r="M33" s="52"/>
      <c r="N33" s="52"/>
    </row>
    <row r="34" spans="1:14" x14ac:dyDescent="0.25">
      <c r="A34" s="41"/>
      <c r="B34" s="42"/>
      <c r="C34" s="4"/>
      <c r="D34" s="3"/>
      <c r="E34" s="3"/>
      <c r="F34" s="3"/>
      <c r="G34" s="3"/>
      <c r="H34" s="3"/>
      <c r="I34" s="3"/>
      <c r="J34" s="3"/>
      <c r="K34" s="3"/>
      <c r="L34" s="50">
        <f t="shared" si="2"/>
        <v>0</v>
      </c>
      <c r="M34" s="52"/>
      <c r="N34" s="52"/>
    </row>
    <row r="35" spans="1:14" x14ac:dyDescent="0.25">
      <c r="A35" s="41"/>
      <c r="B35" s="42"/>
      <c r="C35" s="4"/>
      <c r="D35" s="3"/>
      <c r="E35" s="3"/>
      <c r="F35" s="3"/>
      <c r="G35" s="3"/>
      <c r="H35" s="3"/>
      <c r="I35" s="3"/>
      <c r="J35" s="3"/>
      <c r="K35" s="3"/>
      <c r="L35" s="50">
        <f t="shared" si="2"/>
        <v>0</v>
      </c>
      <c r="M35" s="52"/>
      <c r="N35" s="52"/>
    </row>
    <row r="36" spans="1:14" x14ac:dyDescent="0.25">
      <c r="A36" s="41"/>
      <c r="B36" s="42"/>
      <c r="C36" s="4"/>
      <c r="D36" s="3"/>
      <c r="E36" s="3"/>
      <c r="F36" s="3"/>
      <c r="G36" s="3"/>
      <c r="H36" s="3"/>
      <c r="I36" s="3"/>
      <c r="J36" s="3"/>
      <c r="K36" s="3"/>
      <c r="L36" s="50">
        <f t="shared" si="2"/>
        <v>0</v>
      </c>
      <c r="M36" s="52"/>
      <c r="N36" s="52"/>
    </row>
    <row r="37" spans="1:14" x14ac:dyDescent="0.25">
      <c r="A37" s="41"/>
      <c r="B37" s="42"/>
      <c r="C37" s="4"/>
      <c r="D37" s="3"/>
      <c r="E37" s="3"/>
      <c r="F37" s="3"/>
      <c r="G37" s="3"/>
      <c r="H37" s="3"/>
      <c r="I37" s="3"/>
      <c r="J37" s="3"/>
      <c r="K37" s="3"/>
      <c r="L37" s="50">
        <f t="shared" si="2"/>
        <v>0</v>
      </c>
      <c r="M37" s="52"/>
      <c r="N37" s="52"/>
    </row>
    <row r="38" spans="1:14" x14ac:dyDescent="0.25">
      <c r="A38" s="41"/>
      <c r="B38" s="42"/>
      <c r="C38" s="4"/>
      <c r="D38" s="3"/>
      <c r="E38" s="3"/>
      <c r="F38" s="3"/>
      <c r="G38" s="3"/>
      <c r="H38" s="3"/>
      <c r="I38" s="3"/>
      <c r="J38" s="3"/>
      <c r="K38" s="3"/>
      <c r="L38" s="50">
        <f t="shared" si="2"/>
        <v>0</v>
      </c>
      <c r="M38" s="52"/>
      <c r="N38" s="52"/>
    </row>
    <row r="39" spans="1:14" x14ac:dyDescent="0.25">
      <c r="A39" s="41"/>
      <c r="B39" s="42"/>
      <c r="C39" s="4"/>
      <c r="D39" s="3"/>
      <c r="E39" s="3"/>
      <c r="F39" s="3"/>
      <c r="G39" s="3"/>
      <c r="H39" s="3"/>
      <c r="I39" s="3"/>
      <c r="J39" s="3"/>
      <c r="K39" s="3"/>
      <c r="L39" s="50">
        <f t="shared" si="2"/>
        <v>0</v>
      </c>
      <c r="M39" s="52"/>
      <c r="N39" s="52"/>
    </row>
    <row r="40" spans="1:14" x14ac:dyDescent="0.25">
      <c r="A40" s="41"/>
      <c r="B40" s="42"/>
      <c r="C40" s="4"/>
      <c r="D40" s="3"/>
      <c r="E40" s="3"/>
      <c r="F40" s="3"/>
      <c r="G40" s="3"/>
      <c r="H40" s="3"/>
      <c r="I40" s="3"/>
      <c r="J40" s="3"/>
      <c r="K40" s="3"/>
      <c r="L40" s="50">
        <f t="shared" si="2"/>
        <v>0</v>
      </c>
      <c r="M40" s="52"/>
      <c r="N40" s="52"/>
    </row>
    <row r="41" spans="1:14" x14ac:dyDescent="0.25">
      <c r="A41" s="41"/>
      <c r="B41" s="42"/>
      <c r="C41" s="4"/>
      <c r="D41" s="3"/>
      <c r="E41" s="3"/>
      <c r="F41" s="3"/>
      <c r="G41" s="3"/>
      <c r="H41" s="3"/>
      <c r="I41" s="3"/>
      <c r="J41" s="3"/>
      <c r="K41" s="3"/>
      <c r="L41" s="50">
        <f t="shared" si="2"/>
        <v>0</v>
      </c>
      <c r="M41" s="52"/>
      <c r="N41" s="52"/>
    </row>
    <row r="42" spans="1:14" x14ac:dyDescent="0.25">
      <c r="A42" s="41"/>
      <c r="B42" s="42"/>
      <c r="C42" s="4"/>
      <c r="D42" s="3"/>
      <c r="E42" s="3"/>
      <c r="F42" s="3"/>
      <c r="G42" s="3"/>
      <c r="H42" s="3"/>
      <c r="I42" s="3"/>
      <c r="J42" s="3"/>
      <c r="K42" s="3"/>
      <c r="L42" s="50">
        <f t="shared" si="2"/>
        <v>0</v>
      </c>
      <c r="M42" s="52"/>
      <c r="N42" s="52"/>
    </row>
    <row r="43" spans="1:14" x14ac:dyDescent="0.25">
      <c r="A43" s="41"/>
      <c r="B43" s="42"/>
      <c r="C43" s="4"/>
      <c r="D43" s="3"/>
      <c r="E43" s="3"/>
      <c r="F43" s="3"/>
      <c r="G43" s="3"/>
      <c r="H43" s="3"/>
      <c r="I43" s="3"/>
      <c r="J43" s="3"/>
      <c r="K43" s="3"/>
      <c r="L43" s="50">
        <f t="shared" si="2"/>
        <v>0</v>
      </c>
      <c r="M43" s="52"/>
      <c r="N43" s="52"/>
    </row>
    <row r="44" spans="1:14" x14ac:dyDescent="0.25">
      <c r="A44" s="41"/>
      <c r="B44" s="42"/>
      <c r="C44" s="4"/>
      <c r="D44" s="3"/>
      <c r="E44" s="3"/>
      <c r="F44" s="3"/>
      <c r="G44" s="3"/>
      <c r="H44" s="3"/>
      <c r="I44" s="3"/>
      <c r="J44" s="3"/>
      <c r="K44" s="3"/>
      <c r="L44" s="50">
        <f t="shared" si="2"/>
        <v>0</v>
      </c>
      <c r="M44" s="52"/>
      <c r="N44" s="52"/>
    </row>
    <row r="45" spans="1:14" x14ac:dyDescent="0.25">
      <c r="A45" s="41"/>
      <c r="B45" s="42"/>
      <c r="C45" s="4"/>
      <c r="D45" s="3"/>
      <c r="E45" s="3"/>
      <c r="F45" s="3"/>
      <c r="G45" s="3"/>
      <c r="H45" s="3"/>
      <c r="I45" s="3"/>
      <c r="J45" s="3"/>
      <c r="K45" s="3"/>
      <c r="L45" s="50">
        <f t="shared" si="2"/>
        <v>0</v>
      </c>
      <c r="M45" s="52"/>
      <c r="N45" s="52"/>
    </row>
    <row r="46" spans="1:14" x14ac:dyDescent="0.25">
      <c r="A46" s="41"/>
      <c r="B46" s="42"/>
      <c r="C46" s="4"/>
      <c r="D46" s="3"/>
      <c r="E46" s="3"/>
      <c r="F46" s="3"/>
      <c r="G46" s="3"/>
      <c r="H46" s="3"/>
      <c r="I46" s="3"/>
      <c r="J46" s="3"/>
      <c r="K46" s="3"/>
      <c r="L46" s="50">
        <f t="shared" si="2"/>
        <v>0</v>
      </c>
      <c r="M46" s="52"/>
      <c r="N46" s="52"/>
    </row>
    <row r="47" spans="1:14" ht="18.75" x14ac:dyDescent="0.3">
      <c r="A47" s="145" t="s">
        <v>25</v>
      </c>
      <c r="B47" s="146"/>
      <c r="C47" s="147"/>
      <c r="D47" s="50">
        <f t="shared" ref="D47:L47" si="3">SUM(D32:D46)</f>
        <v>0</v>
      </c>
      <c r="E47" s="50">
        <f t="shared" si="3"/>
        <v>0</v>
      </c>
      <c r="F47" s="50">
        <f t="shared" si="3"/>
        <v>0</v>
      </c>
      <c r="G47" s="50">
        <f t="shared" si="3"/>
        <v>0</v>
      </c>
      <c r="H47" s="50">
        <f t="shared" si="3"/>
        <v>0</v>
      </c>
      <c r="I47" s="50">
        <f t="shared" si="3"/>
        <v>0</v>
      </c>
      <c r="J47" s="50">
        <f t="shared" si="3"/>
        <v>0</v>
      </c>
      <c r="K47" s="50">
        <f t="shared" si="3"/>
        <v>0</v>
      </c>
      <c r="L47" s="50">
        <f t="shared" si="3"/>
        <v>0</v>
      </c>
      <c r="M47" s="44" t="s">
        <v>21</v>
      </c>
      <c r="N47" s="59"/>
    </row>
    <row r="48" spans="1:14" x14ac:dyDescent="0.25"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</row>
    <row r="50" spans="1:13" ht="18.75" x14ac:dyDescent="0.3">
      <c r="A50" s="62" t="str">
        <f>"Ending Fund Balances for the "&amp;A3</f>
        <v>Ending Fund Balances for the Treasurer's Report for January, 1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</row>
    <row r="51" spans="1:13" ht="45.75" x14ac:dyDescent="0.3">
      <c r="A51" s="142" t="s">
        <v>56</v>
      </c>
      <c r="B51" s="143"/>
      <c r="C51" s="144"/>
      <c r="D51" s="48" t="str">
        <f>$D$6</f>
        <v>General Fund</v>
      </c>
      <c r="E51" s="48" t="str">
        <f>$E$6</f>
        <v>National &amp; Department Dues Fund</v>
      </c>
      <c r="F51" s="48" t="str">
        <f>$F$6</f>
        <v>Relief Fund</v>
      </c>
      <c r="G51" s="48" t="str">
        <f>$G$6</f>
        <v>Kitchen Fund</v>
      </c>
      <c r="H51" s="48" t="str">
        <f>$H$6</f>
        <v>Cancer Fund</v>
      </c>
      <c r="I51" s="48" t="str">
        <f>$I$6</f>
        <v>National Home Fund</v>
      </c>
      <c r="J51" s="48" t="str">
        <f>J$6</f>
        <v xml:space="preserve"> Fund</v>
      </c>
      <c r="K51" s="48" t="str">
        <f>K$6</f>
        <v xml:space="preserve"> Fund</v>
      </c>
      <c r="L51" s="48" t="s">
        <v>5</v>
      </c>
    </row>
    <row r="52" spans="1:13" ht="18.75" x14ac:dyDescent="0.3">
      <c r="A52" s="136" t="str">
        <f>"As of January 31, "&amp;'Fill Out Info About Aux First!'!I12+1</f>
        <v>As of January 31, 1</v>
      </c>
      <c r="B52" s="137"/>
      <c r="C52" s="138"/>
      <c r="D52" s="64">
        <f t="shared" ref="D52:K52" si="4">D7+D27-D47</f>
        <v>0</v>
      </c>
      <c r="E52" s="64">
        <f t="shared" si="4"/>
        <v>0</v>
      </c>
      <c r="F52" s="64">
        <f t="shared" si="4"/>
        <v>0</v>
      </c>
      <c r="G52" s="64">
        <f t="shared" si="4"/>
        <v>0</v>
      </c>
      <c r="H52" s="64">
        <f t="shared" si="4"/>
        <v>0</v>
      </c>
      <c r="I52" s="64">
        <f t="shared" si="4"/>
        <v>0</v>
      </c>
      <c r="J52" s="64">
        <f t="shared" si="4"/>
        <v>0</v>
      </c>
      <c r="K52" s="64">
        <f t="shared" si="4"/>
        <v>0</v>
      </c>
      <c r="L52" s="65">
        <f>SUM(D52:K52)</f>
        <v>0</v>
      </c>
      <c r="M52" s="44" t="s">
        <v>22</v>
      </c>
    </row>
    <row r="54" spans="1:13" x14ac:dyDescent="0.25">
      <c r="M54" s="66" t="s">
        <v>23</v>
      </c>
    </row>
    <row r="55" spans="1:13" x14ac:dyDescent="0.25">
      <c r="A55" s="67" t="s">
        <v>26</v>
      </c>
      <c r="B55" s="68"/>
      <c r="C55" s="68"/>
      <c r="E55" s="67" t="s">
        <v>26</v>
      </c>
      <c r="F55" s="68"/>
      <c r="G55" s="68"/>
      <c r="H55" s="68"/>
      <c r="I55" s="68"/>
    </row>
    <row r="56" spans="1:13" x14ac:dyDescent="0.25">
      <c r="B56" s="44" t="s">
        <v>27</v>
      </c>
      <c r="F56" s="44" t="s">
        <v>28</v>
      </c>
    </row>
    <row r="57" spans="1:13" x14ac:dyDescent="0.25">
      <c r="D57" s="69"/>
    </row>
    <row r="58" spans="1:13" x14ac:dyDescent="0.25">
      <c r="F58" s="68"/>
      <c r="G58" s="68"/>
      <c r="H58" s="68"/>
      <c r="I58" s="68"/>
    </row>
    <row r="59" spans="1:13" x14ac:dyDescent="0.25">
      <c r="F59" s="44" t="s">
        <v>29</v>
      </c>
    </row>
    <row r="61" spans="1:13" x14ac:dyDescent="0.25">
      <c r="F61" s="68"/>
      <c r="G61" s="68"/>
      <c r="H61" s="68"/>
      <c r="I61" s="68"/>
    </row>
    <row r="62" spans="1:13" x14ac:dyDescent="0.25">
      <c r="F62" s="44" t="s">
        <v>30</v>
      </c>
    </row>
  </sheetData>
  <sheetProtection algorithmName="SHA-512" hashValue="Nv3QxAw45V0KswSMPJshsCZgOqonmL9IognbAXiaHQH7nWALgybccwM1KukUZRkal6ISkdIN+ZbVeKPqTMmb4A==" saltValue="fJQ3WEhi+0ZuNevyBRa3aw==" spinCount="100000" sheet="1" objects="1" scenarios="1" selectLockedCells="1"/>
  <mergeCells count="6">
    <mergeCell ref="A52:C52"/>
    <mergeCell ref="A6:C6"/>
    <mergeCell ref="A7:C7"/>
    <mergeCell ref="A27:C27"/>
    <mergeCell ref="A47:C47"/>
    <mergeCell ref="A51:C51"/>
  </mergeCells>
  <conditionalFormatting sqref="C9:K9">
    <cfRule type="containsText" dxfId="17" priority="3" operator="containsText" text="ERROR">
      <formula>NOT(ISERROR(SEARCH("ERROR",C9)))</formula>
    </cfRule>
  </conditionalFormatting>
  <conditionalFormatting sqref="C9">
    <cfRule type="containsText" dxfId="16" priority="1" operator="containsText" text="ERROR">
      <formula>NOT(ISERROR(SEARCH("ERROR",C9)))</formula>
    </cfRule>
    <cfRule type="containsText" dxfId="15" priority="2" operator="containsText" text="ERROR">
      <formula>NOT(ISERROR(SEARCH("ERROR",C9)))</formula>
    </cfRule>
  </conditionalFormatting>
  <pageMargins left="0.7" right="0.7" top="0.75" bottom="0.75" header="0.3" footer="0.3"/>
  <pageSetup scale="76" orientation="landscape" horizontalDpi="1200" verticalDpi="1200" r:id="rId1"/>
  <headerFooter>
    <oddFooter>&amp;LPage &amp;P of &amp;N</oddFooter>
  </headerFooter>
  <rowBreaks count="1" manualBreakCount="1">
    <brk id="2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61251-097D-4C7D-B31B-E009757553B9}">
  <dimension ref="A1:N62"/>
  <sheetViews>
    <sheetView zoomScaleNormal="100" workbookViewId="0">
      <pane ySplit="4" topLeftCell="A5" activePane="bottomLeft" state="frozen"/>
      <selection pane="bottomLeft" activeCell="C12" sqref="C12"/>
    </sheetView>
  </sheetViews>
  <sheetFormatPr defaultColWidth="9.140625" defaultRowHeight="15" x14ac:dyDescent="0.25"/>
  <cols>
    <col min="1" max="1" width="9.140625" style="44"/>
    <col min="2" max="2" width="11.140625" style="44" customWidth="1"/>
    <col min="3" max="3" width="21.42578125" style="44" customWidth="1"/>
    <col min="4" max="11" width="12.85546875" style="44" customWidth="1"/>
    <col min="12" max="12" width="11.42578125" style="44" customWidth="1"/>
    <col min="13" max="13" width="4.7109375" style="44" bestFit="1" customWidth="1"/>
    <col min="14" max="16384" width="9.140625" style="44"/>
  </cols>
  <sheetData>
    <row r="1" spans="1:14" ht="26.25" x14ac:dyDescent="0.4">
      <c r="A1" s="43" t="str">
        <f>"VFW Auxiliary to Post "&amp;'Fill Out Info About Aux First!'!I3</f>
        <v xml:space="preserve">VFW Auxiliary to Post </v>
      </c>
    </row>
    <row r="2" spans="1:14" ht="26.25" x14ac:dyDescent="0.4">
      <c r="A2" s="43" t="str">
        <f>"Located in "&amp;'Fill Out Info About Aux First!'!I6&amp;", "&amp;'Fill Out Info About Aux First!'!I9</f>
        <v xml:space="preserve">Located in , </v>
      </c>
    </row>
    <row r="3" spans="1:14" ht="26.25" x14ac:dyDescent="0.4">
      <c r="A3" s="43" t="str">
        <f>"Treasurer's Report for February, "&amp;'Fill Out Info About Aux First!'!I12+1</f>
        <v>Treasurer's Report for February, 1</v>
      </c>
    </row>
    <row r="4" spans="1:14" ht="21" x14ac:dyDescent="0.35">
      <c r="A4" s="45"/>
    </row>
    <row r="5" spans="1:14" ht="18.75" x14ac:dyDescent="0.3">
      <c r="A5" s="46" t="str">
        <f>"Beginning Fund Balances for the "&amp;A3</f>
        <v>Beginning Fund Balances for the Treasurer's Report for February, 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4" ht="45.75" x14ac:dyDescent="0.3">
      <c r="A6" s="142" t="s">
        <v>55</v>
      </c>
      <c r="B6" s="143"/>
      <c r="C6" s="144"/>
      <c r="D6" s="48" t="s">
        <v>1</v>
      </c>
      <c r="E6" s="48" t="s">
        <v>2</v>
      </c>
      <c r="F6" s="48" t="s">
        <v>3</v>
      </c>
      <c r="G6" s="48" t="s">
        <v>4</v>
      </c>
      <c r="H6" s="48" t="s">
        <v>14</v>
      </c>
      <c r="I6" s="48" t="s">
        <v>15</v>
      </c>
      <c r="J6" s="49" t="str">
        <f>January!J51</f>
        <v xml:space="preserve"> Fund</v>
      </c>
      <c r="K6" s="49" t="str">
        <f>January!K51</f>
        <v xml:space="preserve"> Fund</v>
      </c>
      <c r="L6" s="48" t="s">
        <v>16</v>
      </c>
    </row>
    <row r="7" spans="1:14" ht="18.75" customHeight="1" x14ac:dyDescent="0.3">
      <c r="A7" s="142" t="str">
        <f>"As of January 31, "&amp;'Fill Out Info About Aux First!'!I12+1</f>
        <v>As of January 31, 1</v>
      </c>
      <c r="B7" s="143"/>
      <c r="C7" s="144"/>
      <c r="D7" s="70">
        <f>January!D52</f>
        <v>0</v>
      </c>
      <c r="E7" s="70">
        <f>January!E52</f>
        <v>0</v>
      </c>
      <c r="F7" s="70">
        <f>January!F52</f>
        <v>0</v>
      </c>
      <c r="G7" s="70">
        <f>January!G52</f>
        <v>0</v>
      </c>
      <c r="H7" s="70">
        <f>January!H52</f>
        <v>0</v>
      </c>
      <c r="I7" s="70">
        <f>January!I52</f>
        <v>0</v>
      </c>
      <c r="J7" s="70">
        <f>January!J52</f>
        <v>0</v>
      </c>
      <c r="K7" s="70">
        <f>January!K52</f>
        <v>0</v>
      </c>
      <c r="L7" s="50">
        <f>SUM(D7:K7)</f>
        <v>0</v>
      </c>
      <c r="M7" s="44" t="s">
        <v>19</v>
      </c>
    </row>
    <row r="8" spans="1:14" ht="18.75" customHeight="1" x14ac:dyDescent="0.3">
      <c r="A8" s="51"/>
      <c r="B8" s="51"/>
      <c r="C8" s="52"/>
      <c r="D8" s="52"/>
      <c r="E8" s="52"/>
      <c r="F8" s="52"/>
      <c r="G8" s="52"/>
      <c r="H8" s="52"/>
      <c r="I8" s="52"/>
      <c r="J8" s="52"/>
      <c r="K8" s="53"/>
    </row>
    <row r="9" spans="1:14" ht="15.75" x14ac:dyDescent="0.25">
      <c r="C9" s="54"/>
    </row>
    <row r="10" spans="1:14" ht="18.75" x14ac:dyDescent="0.3">
      <c r="A10" s="55" t="s">
        <v>6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4" s="57" customFormat="1" ht="45" x14ac:dyDescent="0.25">
      <c r="A11" s="48" t="s">
        <v>7</v>
      </c>
      <c r="B11" s="48" t="s">
        <v>31</v>
      </c>
      <c r="C11" s="48" t="s">
        <v>18</v>
      </c>
      <c r="D11" s="48" t="str">
        <f>$D$6</f>
        <v>General Fund</v>
      </c>
      <c r="E11" s="48" t="str">
        <f>$E$6</f>
        <v>National &amp; Department Dues Fund</v>
      </c>
      <c r="F11" s="48" t="str">
        <f>$F$6</f>
        <v>Relief Fund</v>
      </c>
      <c r="G11" s="48" t="str">
        <f>$G$6</f>
        <v>Kitchen Fund</v>
      </c>
      <c r="H11" s="48" t="str">
        <f>$H$6</f>
        <v>Cancer Fund</v>
      </c>
      <c r="I11" s="48" t="str">
        <f>$I$6</f>
        <v>National Home Fund</v>
      </c>
      <c r="J11" s="48" t="str">
        <f>J$6</f>
        <v xml:space="preserve"> Fund</v>
      </c>
      <c r="K11" s="48" t="str">
        <f>K$6</f>
        <v xml:space="preserve"> Fund</v>
      </c>
      <c r="L11" s="48" t="s">
        <v>17</v>
      </c>
      <c r="N11" s="58"/>
    </row>
    <row r="12" spans="1:14" x14ac:dyDescent="0.25">
      <c r="A12" s="41"/>
      <c r="B12" s="42"/>
      <c r="C12" s="4"/>
      <c r="D12" s="2"/>
      <c r="E12" s="2"/>
      <c r="F12" s="2"/>
      <c r="G12" s="2"/>
      <c r="H12" s="2"/>
      <c r="I12" s="2"/>
      <c r="J12" s="2"/>
      <c r="K12" s="2"/>
      <c r="L12" s="50">
        <f>SUM(D12:K12)</f>
        <v>0</v>
      </c>
      <c r="M12" s="52"/>
      <c r="N12" s="52"/>
    </row>
    <row r="13" spans="1:14" x14ac:dyDescent="0.25">
      <c r="A13" s="41"/>
      <c r="B13" s="42"/>
      <c r="C13" s="4"/>
      <c r="D13" s="2"/>
      <c r="E13" s="2"/>
      <c r="F13" s="2"/>
      <c r="G13" s="2"/>
      <c r="H13" s="2"/>
      <c r="I13" s="2"/>
      <c r="J13" s="2"/>
      <c r="K13" s="2"/>
      <c r="L13" s="50">
        <f t="shared" ref="L13:L26" si="0">SUM(D13:K13)</f>
        <v>0</v>
      </c>
      <c r="M13" s="52"/>
      <c r="N13" s="52"/>
    </row>
    <row r="14" spans="1:14" x14ac:dyDescent="0.25">
      <c r="A14" s="41"/>
      <c r="B14" s="42"/>
      <c r="C14" s="4"/>
      <c r="D14" s="2"/>
      <c r="E14" s="2"/>
      <c r="F14" s="2"/>
      <c r="G14" s="2"/>
      <c r="H14" s="2"/>
      <c r="I14" s="2"/>
      <c r="J14" s="2"/>
      <c r="K14" s="2"/>
      <c r="L14" s="50">
        <f t="shared" si="0"/>
        <v>0</v>
      </c>
      <c r="M14" s="52"/>
      <c r="N14" s="52"/>
    </row>
    <row r="15" spans="1:14" x14ac:dyDescent="0.25">
      <c r="A15" s="41"/>
      <c r="B15" s="42"/>
      <c r="C15" s="4"/>
      <c r="D15" s="2"/>
      <c r="E15" s="2"/>
      <c r="F15" s="2"/>
      <c r="G15" s="2"/>
      <c r="H15" s="2"/>
      <c r="I15" s="2"/>
      <c r="J15" s="2"/>
      <c r="K15" s="2"/>
      <c r="L15" s="50">
        <f t="shared" si="0"/>
        <v>0</v>
      </c>
      <c r="M15" s="52"/>
      <c r="N15" s="52"/>
    </row>
    <row r="16" spans="1:14" x14ac:dyDescent="0.25">
      <c r="A16" s="41"/>
      <c r="B16" s="42"/>
      <c r="C16" s="4"/>
      <c r="D16" s="2"/>
      <c r="E16" s="2"/>
      <c r="F16" s="2"/>
      <c r="G16" s="2"/>
      <c r="H16" s="2"/>
      <c r="I16" s="2"/>
      <c r="J16" s="2"/>
      <c r="K16" s="2"/>
      <c r="L16" s="50">
        <f t="shared" si="0"/>
        <v>0</v>
      </c>
      <c r="M16" s="52"/>
      <c r="N16" s="52"/>
    </row>
    <row r="17" spans="1:14" x14ac:dyDescent="0.25">
      <c r="A17" s="41"/>
      <c r="B17" s="42"/>
      <c r="C17" s="4"/>
      <c r="D17" s="2"/>
      <c r="E17" s="2"/>
      <c r="F17" s="2"/>
      <c r="G17" s="2"/>
      <c r="H17" s="2"/>
      <c r="I17" s="2"/>
      <c r="J17" s="2"/>
      <c r="K17" s="2"/>
      <c r="L17" s="50">
        <f t="shared" si="0"/>
        <v>0</v>
      </c>
      <c r="M17" s="52"/>
      <c r="N17" s="52"/>
    </row>
    <row r="18" spans="1:14" x14ac:dyDescent="0.25">
      <c r="A18" s="41"/>
      <c r="B18" s="42"/>
      <c r="C18" s="4"/>
      <c r="D18" s="2"/>
      <c r="E18" s="2"/>
      <c r="F18" s="2"/>
      <c r="G18" s="2"/>
      <c r="H18" s="2"/>
      <c r="I18" s="2"/>
      <c r="J18" s="2"/>
      <c r="K18" s="2"/>
      <c r="L18" s="50">
        <f t="shared" si="0"/>
        <v>0</v>
      </c>
      <c r="M18" s="52"/>
      <c r="N18" s="52"/>
    </row>
    <row r="19" spans="1:14" x14ac:dyDescent="0.25">
      <c r="A19" s="41"/>
      <c r="B19" s="42"/>
      <c r="C19" s="4"/>
      <c r="D19" s="2"/>
      <c r="E19" s="2"/>
      <c r="F19" s="2"/>
      <c r="G19" s="2"/>
      <c r="H19" s="2"/>
      <c r="I19" s="2"/>
      <c r="J19" s="2"/>
      <c r="K19" s="2"/>
      <c r="L19" s="50">
        <f t="shared" si="0"/>
        <v>0</v>
      </c>
      <c r="M19" s="52"/>
      <c r="N19" s="52"/>
    </row>
    <row r="20" spans="1:14" x14ac:dyDescent="0.25">
      <c r="A20" s="41"/>
      <c r="B20" s="42"/>
      <c r="C20" s="4"/>
      <c r="D20" s="2"/>
      <c r="E20" s="2"/>
      <c r="F20" s="2"/>
      <c r="G20" s="2"/>
      <c r="H20" s="2"/>
      <c r="I20" s="2"/>
      <c r="J20" s="2"/>
      <c r="K20" s="2"/>
      <c r="L20" s="50">
        <f t="shared" si="0"/>
        <v>0</v>
      </c>
      <c r="M20" s="52"/>
      <c r="N20" s="52"/>
    </row>
    <row r="21" spans="1:14" x14ac:dyDescent="0.25">
      <c r="A21" s="41"/>
      <c r="B21" s="42"/>
      <c r="C21" s="4"/>
      <c r="D21" s="2"/>
      <c r="E21" s="2"/>
      <c r="F21" s="2"/>
      <c r="G21" s="2"/>
      <c r="H21" s="2"/>
      <c r="I21" s="2"/>
      <c r="J21" s="2"/>
      <c r="K21" s="2"/>
      <c r="L21" s="50">
        <f t="shared" si="0"/>
        <v>0</v>
      </c>
      <c r="M21" s="52"/>
      <c r="N21" s="52"/>
    </row>
    <row r="22" spans="1:14" x14ac:dyDescent="0.25">
      <c r="A22" s="41"/>
      <c r="B22" s="42"/>
      <c r="C22" s="4"/>
      <c r="D22" s="2"/>
      <c r="E22" s="2"/>
      <c r="F22" s="2"/>
      <c r="G22" s="2"/>
      <c r="H22" s="2"/>
      <c r="I22" s="2"/>
      <c r="J22" s="2"/>
      <c r="K22" s="2"/>
      <c r="L22" s="50">
        <f t="shared" si="0"/>
        <v>0</v>
      </c>
      <c r="M22" s="52"/>
      <c r="N22" s="52"/>
    </row>
    <row r="23" spans="1:14" x14ac:dyDescent="0.25">
      <c r="A23" s="41"/>
      <c r="B23" s="42"/>
      <c r="C23" s="4"/>
      <c r="D23" s="2"/>
      <c r="E23" s="2"/>
      <c r="F23" s="2"/>
      <c r="G23" s="2"/>
      <c r="H23" s="2"/>
      <c r="I23" s="2"/>
      <c r="J23" s="2"/>
      <c r="K23" s="2"/>
      <c r="L23" s="50">
        <f t="shared" si="0"/>
        <v>0</v>
      </c>
      <c r="M23" s="52"/>
      <c r="N23" s="52"/>
    </row>
    <row r="24" spans="1:14" x14ac:dyDescent="0.25">
      <c r="A24" s="41"/>
      <c r="B24" s="42"/>
      <c r="C24" s="4"/>
      <c r="D24" s="2"/>
      <c r="E24" s="2"/>
      <c r="F24" s="2"/>
      <c r="G24" s="2"/>
      <c r="H24" s="2"/>
      <c r="I24" s="2"/>
      <c r="J24" s="2"/>
      <c r="K24" s="2"/>
      <c r="L24" s="50">
        <f t="shared" si="0"/>
        <v>0</v>
      </c>
      <c r="M24" s="52"/>
      <c r="N24" s="52"/>
    </row>
    <row r="25" spans="1:14" x14ac:dyDescent="0.25">
      <c r="A25" s="41"/>
      <c r="B25" s="42"/>
      <c r="C25" s="4"/>
      <c r="D25" s="2"/>
      <c r="E25" s="2"/>
      <c r="F25" s="2"/>
      <c r="G25" s="2"/>
      <c r="H25" s="2"/>
      <c r="I25" s="2"/>
      <c r="J25" s="2"/>
      <c r="K25" s="2"/>
      <c r="L25" s="50">
        <f t="shared" si="0"/>
        <v>0</v>
      </c>
      <c r="M25" s="52"/>
      <c r="N25" s="52"/>
    </row>
    <row r="26" spans="1:14" x14ac:dyDescent="0.25">
      <c r="A26" s="41"/>
      <c r="B26" s="42"/>
      <c r="C26" s="4"/>
      <c r="D26" s="2"/>
      <c r="E26" s="2"/>
      <c r="F26" s="2"/>
      <c r="G26" s="2"/>
      <c r="H26" s="2"/>
      <c r="I26" s="2"/>
      <c r="J26" s="2"/>
      <c r="K26" s="2"/>
      <c r="L26" s="50">
        <f t="shared" si="0"/>
        <v>0</v>
      </c>
      <c r="M26" s="52"/>
      <c r="N26" s="52"/>
    </row>
    <row r="27" spans="1:14" ht="18.75" x14ac:dyDescent="0.3">
      <c r="A27" s="145" t="s">
        <v>24</v>
      </c>
      <c r="B27" s="146"/>
      <c r="C27" s="147"/>
      <c r="D27" s="50">
        <f t="shared" ref="D27:L27" si="1">SUM(D12:D26)</f>
        <v>0</v>
      </c>
      <c r="E27" s="50">
        <f t="shared" si="1"/>
        <v>0</v>
      </c>
      <c r="F27" s="50">
        <f t="shared" si="1"/>
        <v>0</v>
      </c>
      <c r="G27" s="50">
        <f t="shared" si="1"/>
        <v>0</v>
      </c>
      <c r="H27" s="50">
        <f t="shared" si="1"/>
        <v>0</v>
      </c>
      <c r="I27" s="50">
        <f t="shared" si="1"/>
        <v>0</v>
      </c>
      <c r="J27" s="50">
        <f t="shared" si="1"/>
        <v>0</v>
      </c>
      <c r="K27" s="50">
        <f t="shared" si="1"/>
        <v>0</v>
      </c>
      <c r="L27" s="50">
        <f t="shared" si="1"/>
        <v>0</v>
      </c>
      <c r="M27" s="44" t="s">
        <v>20</v>
      </c>
      <c r="N27" s="59"/>
    </row>
    <row r="28" spans="1:14" x14ac:dyDescent="0.25"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30" spans="1:14" ht="18.75" x14ac:dyDescent="0.3">
      <c r="A30" s="60" t="s">
        <v>8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4" ht="45" x14ac:dyDescent="0.25">
      <c r="A31" s="48" t="s">
        <v>7</v>
      </c>
      <c r="B31" s="48" t="s">
        <v>31</v>
      </c>
      <c r="C31" s="48" t="s">
        <v>110</v>
      </c>
      <c r="D31" s="48" t="str">
        <f>$D$6</f>
        <v>General Fund</v>
      </c>
      <c r="E31" s="48" t="str">
        <f>$E$6</f>
        <v>National &amp; Department Dues Fund</v>
      </c>
      <c r="F31" s="48" t="str">
        <f>$F$6</f>
        <v>Relief Fund</v>
      </c>
      <c r="G31" s="48" t="str">
        <f>$G$6</f>
        <v>Kitchen Fund</v>
      </c>
      <c r="H31" s="48" t="str">
        <f>$H$6</f>
        <v>Cancer Fund</v>
      </c>
      <c r="I31" s="48" t="str">
        <f>$I$6</f>
        <v>National Home Fund</v>
      </c>
      <c r="J31" s="48" t="str">
        <f>J$6</f>
        <v xml:space="preserve"> Fund</v>
      </c>
      <c r="K31" s="48" t="str">
        <f>K$6</f>
        <v xml:space="preserve"> Fund</v>
      </c>
      <c r="L31" s="48" t="s">
        <v>32</v>
      </c>
      <c r="M31" s="57"/>
      <c r="N31" s="58"/>
    </row>
    <row r="32" spans="1:14" x14ac:dyDescent="0.25">
      <c r="A32" s="41"/>
      <c r="B32" s="42"/>
      <c r="C32" s="4"/>
      <c r="D32" s="3"/>
      <c r="E32" s="3"/>
      <c r="F32" s="3"/>
      <c r="G32" s="3"/>
      <c r="H32" s="3"/>
      <c r="I32" s="3"/>
      <c r="J32" s="3"/>
      <c r="K32" s="3"/>
      <c r="L32" s="50">
        <f>SUM(D32:K32)</f>
        <v>0</v>
      </c>
      <c r="M32" s="52"/>
      <c r="N32" s="52"/>
    </row>
    <row r="33" spans="1:14" x14ac:dyDescent="0.25">
      <c r="A33" s="41"/>
      <c r="B33" s="42"/>
      <c r="C33" s="4"/>
      <c r="D33" s="3"/>
      <c r="E33" s="3"/>
      <c r="F33" s="3"/>
      <c r="G33" s="3"/>
      <c r="H33" s="3"/>
      <c r="I33" s="3"/>
      <c r="J33" s="3"/>
      <c r="K33" s="3"/>
      <c r="L33" s="50">
        <f t="shared" ref="L33:L46" si="2">SUM(D33:K33)</f>
        <v>0</v>
      </c>
      <c r="M33" s="52"/>
      <c r="N33" s="52"/>
    </row>
    <row r="34" spans="1:14" x14ac:dyDescent="0.25">
      <c r="A34" s="41"/>
      <c r="B34" s="42"/>
      <c r="C34" s="4"/>
      <c r="D34" s="3"/>
      <c r="E34" s="3"/>
      <c r="F34" s="3"/>
      <c r="G34" s="3"/>
      <c r="H34" s="3"/>
      <c r="I34" s="3"/>
      <c r="J34" s="3"/>
      <c r="K34" s="3"/>
      <c r="L34" s="50">
        <f t="shared" si="2"/>
        <v>0</v>
      </c>
      <c r="M34" s="52"/>
      <c r="N34" s="52"/>
    </row>
    <row r="35" spans="1:14" x14ac:dyDescent="0.25">
      <c r="A35" s="41"/>
      <c r="B35" s="42"/>
      <c r="C35" s="4"/>
      <c r="D35" s="3"/>
      <c r="E35" s="3"/>
      <c r="F35" s="3"/>
      <c r="G35" s="3"/>
      <c r="H35" s="3"/>
      <c r="I35" s="3"/>
      <c r="J35" s="3"/>
      <c r="K35" s="3"/>
      <c r="L35" s="50">
        <f t="shared" si="2"/>
        <v>0</v>
      </c>
      <c r="M35" s="52"/>
      <c r="N35" s="52"/>
    </row>
    <row r="36" spans="1:14" x14ac:dyDescent="0.25">
      <c r="A36" s="41"/>
      <c r="B36" s="42"/>
      <c r="C36" s="4"/>
      <c r="D36" s="3"/>
      <c r="E36" s="3"/>
      <c r="F36" s="3"/>
      <c r="G36" s="3"/>
      <c r="H36" s="3"/>
      <c r="I36" s="3"/>
      <c r="J36" s="3"/>
      <c r="K36" s="3"/>
      <c r="L36" s="50">
        <f t="shared" si="2"/>
        <v>0</v>
      </c>
      <c r="M36" s="52"/>
      <c r="N36" s="52"/>
    </row>
    <row r="37" spans="1:14" x14ac:dyDescent="0.25">
      <c r="A37" s="41"/>
      <c r="B37" s="42"/>
      <c r="C37" s="4"/>
      <c r="D37" s="3"/>
      <c r="E37" s="3"/>
      <c r="F37" s="3"/>
      <c r="G37" s="3"/>
      <c r="H37" s="3"/>
      <c r="I37" s="3"/>
      <c r="J37" s="3"/>
      <c r="K37" s="3"/>
      <c r="L37" s="50">
        <f t="shared" si="2"/>
        <v>0</v>
      </c>
      <c r="M37" s="52"/>
      <c r="N37" s="52"/>
    </row>
    <row r="38" spans="1:14" x14ac:dyDescent="0.25">
      <c r="A38" s="41"/>
      <c r="B38" s="42"/>
      <c r="C38" s="4"/>
      <c r="D38" s="3"/>
      <c r="E38" s="3"/>
      <c r="F38" s="3"/>
      <c r="G38" s="3"/>
      <c r="H38" s="3"/>
      <c r="I38" s="3"/>
      <c r="J38" s="3"/>
      <c r="K38" s="3"/>
      <c r="L38" s="50">
        <f t="shared" si="2"/>
        <v>0</v>
      </c>
      <c r="M38" s="52"/>
      <c r="N38" s="52"/>
    </row>
    <row r="39" spans="1:14" x14ac:dyDescent="0.25">
      <c r="A39" s="41"/>
      <c r="B39" s="42"/>
      <c r="C39" s="4"/>
      <c r="D39" s="3"/>
      <c r="E39" s="3"/>
      <c r="F39" s="3"/>
      <c r="G39" s="3"/>
      <c r="H39" s="3"/>
      <c r="I39" s="3"/>
      <c r="J39" s="3"/>
      <c r="K39" s="3"/>
      <c r="L39" s="50">
        <f t="shared" si="2"/>
        <v>0</v>
      </c>
      <c r="M39" s="52"/>
      <c r="N39" s="52"/>
    </row>
    <row r="40" spans="1:14" x14ac:dyDescent="0.25">
      <c r="A40" s="41"/>
      <c r="B40" s="42"/>
      <c r="C40" s="4"/>
      <c r="D40" s="3"/>
      <c r="E40" s="3"/>
      <c r="F40" s="3"/>
      <c r="G40" s="3"/>
      <c r="H40" s="3"/>
      <c r="I40" s="3"/>
      <c r="J40" s="3"/>
      <c r="K40" s="3"/>
      <c r="L40" s="50">
        <f t="shared" si="2"/>
        <v>0</v>
      </c>
      <c r="M40" s="52"/>
      <c r="N40" s="52"/>
    </row>
    <row r="41" spans="1:14" x14ac:dyDescent="0.25">
      <c r="A41" s="41"/>
      <c r="B41" s="42"/>
      <c r="C41" s="4"/>
      <c r="D41" s="3"/>
      <c r="E41" s="3"/>
      <c r="F41" s="3"/>
      <c r="G41" s="3"/>
      <c r="H41" s="3"/>
      <c r="I41" s="3"/>
      <c r="J41" s="3"/>
      <c r="K41" s="3"/>
      <c r="L41" s="50">
        <f t="shared" si="2"/>
        <v>0</v>
      </c>
      <c r="M41" s="52"/>
      <c r="N41" s="52"/>
    </row>
    <row r="42" spans="1:14" x14ac:dyDescent="0.25">
      <c r="A42" s="41"/>
      <c r="B42" s="42"/>
      <c r="C42" s="4"/>
      <c r="D42" s="3"/>
      <c r="E42" s="3"/>
      <c r="F42" s="3"/>
      <c r="G42" s="3"/>
      <c r="H42" s="3"/>
      <c r="I42" s="3"/>
      <c r="J42" s="3"/>
      <c r="K42" s="3"/>
      <c r="L42" s="50">
        <f t="shared" si="2"/>
        <v>0</v>
      </c>
      <c r="M42" s="52"/>
      <c r="N42" s="52"/>
    </row>
    <row r="43" spans="1:14" x14ac:dyDescent="0.25">
      <c r="A43" s="41"/>
      <c r="B43" s="42"/>
      <c r="C43" s="4"/>
      <c r="D43" s="3"/>
      <c r="E43" s="3"/>
      <c r="F43" s="3"/>
      <c r="G43" s="3"/>
      <c r="H43" s="3"/>
      <c r="I43" s="3"/>
      <c r="J43" s="3"/>
      <c r="K43" s="3"/>
      <c r="L43" s="50">
        <f t="shared" si="2"/>
        <v>0</v>
      </c>
      <c r="M43" s="52"/>
      <c r="N43" s="52"/>
    </row>
    <row r="44" spans="1:14" x14ac:dyDescent="0.25">
      <c r="A44" s="41"/>
      <c r="B44" s="42"/>
      <c r="C44" s="4"/>
      <c r="D44" s="3"/>
      <c r="E44" s="3"/>
      <c r="F44" s="3"/>
      <c r="G44" s="3"/>
      <c r="H44" s="3"/>
      <c r="I44" s="3"/>
      <c r="J44" s="3"/>
      <c r="K44" s="3"/>
      <c r="L44" s="50">
        <f t="shared" si="2"/>
        <v>0</v>
      </c>
      <c r="M44" s="52"/>
      <c r="N44" s="52"/>
    </row>
    <row r="45" spans="1:14" x14ac:dyDescent="0.25">
      <c r="A45" s="41"/>
      <c r="B45" s="42"/>
      <c r="C45" s="4"/>
      <c r="D45" s="3"/>
      <c r="E45" s="3"/>
      <c r="F45" s="3"/>
      <c r="G45" s="3"/>
      <c r="H45" s="3"/>
      <c r="I45" s="3"/>
      <c r="J45" s="3"/>
      <c r="K45" s="3"/>
      <c r="L45" s="50">
        <f t="shared" si="2"/>
        <v>0</v>
      </c>
      <c r="M45" s="52"/>
      <c r="N45" s="52"/>
    </row>
    <row r="46" spans="1:14" x14ac:dyDescent="0.25">
      <c r="A46" s="41"/>
      <c r="B46" s="42"/>
      <c r="C46" s="4"/>
      <c r="D46" s="3"/>
      <c r="E46" s="3"/>
      <c r="F46" s="3"/>
      <c r="G46" s="3"/>
      <c r="H46" s="3"/>
      <c r="I46" s="3"/>
      <c r="J46" s="3"/>
      <c r="K46" s="3"/>
      <c r="L46" s="50">
        <f t="shared" si="2"/>
        <v>0</v>
      </c>
      <c r="M46" s="52"/>
      <c r="N46" s="52"/>
    </row>
    <row r="47" spans="1:14" ht="18.75" x14ac:dyDescent="0.3">
      <c r="A47" s="145" t="s">
        <v>25</v>
      </c>
      <c r="B47" s="146"/>
      <c r="C47" s="147"/>
      <c r="D47" s="50">
        <f t="shared" ref="D47:L47" si="3">SUM(D32:D46)</f>
        <v>0</v>
      </c>
      <c r="E47" s="50">
        <f t="shared" si="3"/>
        <v>0</v>
      </c>
      <c r="F47" s="50">
        <f t="shared" si="3"/>
        <v>0</v>
      </c>
      <c r="G47" s="50">
        <f t="shared" si="3"/>
        <v>0</v>
      </c>
      <c r="H47" s="50">
        <f t="shared" si="3"/>
        <v>0</v>
      </c>
      <c r="I47" s="50">
        <f t="shared" si="3"/>
        <v>0</v>
      </c>
      <c r="J47" s="50">
        <f t="shared" si="3"/>
        <v>0</v>
      </c>
      <c r="K47" s="50">
        <f t="shared" si="3"/>
        <v>0</v>
      </c>
      <c r="L47" s="50">
        <f t="shared" si="3"/>
        <v>0</v>
      </c>
      <c r="M47" s="44" t="s">
        <v>21</v>
      </c>
      <c r="N47" s="59"/>
    </row>
    <row r="48" spans="1:14" x14ac:dyDescent="0.25"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</row>
    <row r="50" spans="1:13" ht="18.75" x14ac:dyDescent="0.3">
      <c r="A50" s="62" t="str">
        <f>"Ending Fund Balances for the "&amp;A3</f>
        <v>Ending Fund Balances for the Treasurer's Report for February, 1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</row>
    <row r="51" spans="1:13" ht="45.75" x14ac:dyDescent="0.3">
      <c r="A51" s="142" t="s">
        <v>56</v>
      </c>
      <c r="B51" s="143"/>
      <c r="C51" s="144"/>
      <c r="D51" s="48" t="str">
        <f>$D$6</f>
        <v>General Fund</v>
      </c>
      <c r="E51" s="48" t="str">
        <f>$E$6</f>
        <v>National &amp; Department Dues Fund</v>
      </c>
      <c r="F51" s="48" t="str">
        <f>$F$6</f>
        <v>Relief Fund</v>
      </c>
      <c r="G51" s="48" t="str">
        <f>$G$6</f>
        <v>Kitchen Fund</v>
      </c>
      <c r="H51" s="48" t="str">
        <f>$H$6</f>
        <v>Cancer Fund</v>
      </c>
      <c r="I51" s="48" t="str">
        <f>$I$6</f>
        <v>National Home Fund</v>
      </c>
      <c r="J51" s="48" t="str">
        <f>J$6</f>
        <v xml:space="preserve"> Fund</v>
      </c>
      <c r="K51" s="48" t="str">
        <f>K$6</f>
        <v xml:space="preserve"> Fund</v>
      </c>
      <c r="L51" s="48" t="s">
        <v>5</v>
      </c>
    </row>
    <row r="52" spans="1:13" ht="18.75" x14ac:dyDescent="0.3">
      <c r="A52" s="136" t="str">
        <f>"As of February, "&amp;'Fill Out Info About Aux First!'!I12+1</f>
        <v>As of February, 1</v>
      </c>
      <c r="B52" s="137"/>
      <c r="C52" s="138"/>
      <c r="D52" s="64">
        <f t="shared" ref="D52:K52" si="4">D7+D27-D47</f>
        <v>0</v>
      </c>
      <c r="E52" s="64">
        <f t="shared" si="4"/>
        <v>0</v>
      </c>
      <c r="F52" s="64">
        <f t="shared" si="4"/>
        <v>0</v>
      </c>
      <c r="G52" s="64">
        <f t="shared" si="4"/>
        <v>0</v>
      </c>
      <c r="H52" s="64">
        <f t="shared" si="4"/>
        <v>0</v>
      </c>
      <c r="I52" s="64">
        <f t="shared" si="4"/>
        <v>0</v>
      </c>
      <c r="J52" s="64">
        <f t="shared" si="4"/>
        <v>0</v>
      </c>
      <c r="K52" s="64">
        <f t="shared" si="4"/>
        <v>0</v>
      </c>
      <c r="L52" s="65">
        <f>SUM(D52:K52)</f>
        <v>0</v>
      </c>
      <c r="M52" s="44" t="s">
        <v>22</v>
      </c>
    </row>
    <row r="54" spans="1:13" x14ac:dyDescent="0.25">
      <c r="M54" s="66" t="s">
        <v>23</v>
      </c>
    </row>
    <row r="55" spans="1:13" x14ac:dyDescent="0.25">
      <c r="A55" s="67" t="s">
        <v>26</v>
      </c>
      <c r="B55" s="68"/>
      <c r="C55" s="68"/>
      <c r="E55" s="67" t="s">
        <v>26</v>
      </c>
      <c r="F55" s="68"/>
      <c r="G55" s="68"/>
      <c r="H55" s="68"/>
      <c r="I55" s="68"/>
    </row>
    <row r="56" spans="1:13" x14ac:dyDescent="0.25">
      <c r="B56" s="44" t="s">
        <v>27</v>
      </c>
      <c r="F56" s="44" t="s">
        <v>28</v>
      </c>
    </row>
    <row r="57" spans="1:13" x14ac:dyDescent="0.25">
      <c r="D57" s="69"/>
    </row>
    <row r="58" spans="1:13" x14ac:dyDescent="0.25">
      <c r="F58" s="68"/>
      <c r="G58" s="68"/>
      <c r="H58" s="68"/>
      <c r="I58" s="68"/>
    </row>
    <row r="59" spans="1:13" x14ac:dyDescent="0.25">
      <c r="F59" s="44" t="s">
        <v>29</v>
      </c>
    </row>
    <row r="61" spans="1:13" x14ac:dyDescent="0.25">
      <c r="F61" s="68"/>
      <c r="G61" s="68"/>
      <c r="H61" s="68"/>
      <c r="I61" s="68"/>
    </row>
    <row r="62" spans="1:13" x14ac:dyDescent="0.25">
      <c r="F62" s="44" t="s">
        <v>30</v>
      </c>
    </row>
  </sheetData>
  <sheetProtection algorithmName="SHA-512" hashValue="YPM1/Kw6NXadqyhKobvqScibwp7g9ZqCx4DJD+H6UoEr0o686VqsKtoI2dyUg6WRCiigb8+79Q1RY3wCw331tw==" saltValue="0NFFb3QnHAcHx0i7jRqJvg==" spinCount="100000" sheet="1" objects="1" scenarios="1" selectLockedCells="1"/>
  <mergeCells count="6">
    <mergeCell ref="A52:C52"/>
    <mergeCell ref="A6:C6"/>
    <mergeCell ref="A7:C7"/>
    <mergeCell ref="A27:C27"/>
    <mergeCell ref="A47:C47"/>
    <mergeCell ref="A51:C51"/>
  </mergeCells>
  <conditionalFormatting sqref="C9:K9">
    <cfRule type="containsText" dxfId="14" priority="3" operator="containsText" text="ERROR">
      <formula>NOT(ISERROR(SEARCH("ERROR",C9)))</formula>
    </cfRule>
  </conditionalFormatting>
  <conditionalFormatting sqref="C9">
    <cfRule type="containsText" dxfId="13" priority="1" operator="containsText" text="ERROR">
      <formula>NOT(ISERROR(SEARCH("ERROR",C9)))</formula>
    </cfRule>
    <cfRule type="containsText" dxfId="12" priority="2" operator="containsText" text="ERROR">
      <formula>NOT(ISERROR(SEARCH("ERROR",C9)))</formula>
    </cfRule>
  </conditionalFormatting>
  <pageMargins left="0.7" right="0.7" top="0.75" bottom="0.75" header="0.3" footer="0.3"/>
  <pageSetup scale="76" orientation="landscape" horizontalDpi="1200" verticalDpi="1200" r:id="rId1"/>
  <headerFooter>
    <oddFooter>&amp;LPage &amp;P of &amp;N</oddFooter>
  </headerFooter>
  <rowBreaks count="1" manualBreakCount="1">
    <brk id="2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E41C7-3249-482C-8F1B-12457ADF9AF1}">
  <dimension ref="A1:N62"/>
  <sheetViews>
    <sheetView zoomScaleNormal="100" workbookViewId="0">
      <pane ySplit="4" topLeftCell="A5" activePane="bottomLeft" state="frozen"/>
      <selection pane="bottomLeft" activeCell="C12" sqref="C12"/>
    </sheetView>
  </sheetViews>
  <sheetFormatPr defaultColWidth="9.140625" defaultRowHeight="15" x14ac:dyDescent="0.25"/>
  <cols>
    <col min="1" max="1" width="9.140625" style="44"/>
    <col min="2" max="2" width="11.140625" style="44" customWidth="1"/>
    <col min="3" max="3" width="21.42578125" style="44" customWidth="1"/>
    <col min="4" max="11" width="12.85546875" style="44" customWidth="1"/>
    <col min="12" max="12" width="11.42578125" style="44" customWidth="1"/>
    <col min="13" max="13" width="4.7109375" style="44" bestFit="1" customWidth="1"/>
    <col min="14" max="16384" width="9.140625" style="44"/>
  </cols>
  <sheetData>
    <row r="1" spans="1:14" ht="26.25" x14ac:dyDescent="0.4">
      <c r="A1" s="43" t="str">
        <f>"VFW Auxiliary to Post "&amp;'Fill Out Info About Aux First!'!I3</f>
        <v xml:space="preserve">VFW Auxiliary to Post </v>
      </c>
    </row>
    <row r="2" spans="1:14" ht="26.25" x14ac:dyDescent="0.4">
      <c r="A2" s="43" t="str">
        <f>"Located in "&amp;'Fill Out Info About Aux First!'!I6&amp;", "&amp;'Fill Out Info About Aux First!'!I9</f>
        <v xml:space="preserve">Located in , </v>
      </c>
    </row>
    <row r="3" spans="1:14" ht="26.25" x14ac:dyDescent="0.4">
      <c r="A3" s="43" t="str">
        <f>"Treasurer's Report for March, "&amp;'Fill Out Info About Aux First!'!I12+1</f>
        <v>Treasurer's Report for March, 1</v>
      </c>
    </row>
    <row r="4" spans="1:14" ht="21" x14ac:dyDescent="0.35">
      <c r="A4" s="45"/>
    </row>
    <row r="5" spans="1:14" ht="18.75" x14ac:dyDescent="0.3">
      <c r="A5" s="46" t="str">
        <f>"Beginning Fund Balances for the "&amp;A3</f>
        <v>Beginning Fund Balances for the Treasurer's Report for March, 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4" ht="45.75" x14ac:dyDescent="0.3">
      <c r="A6" s="142" t="s">
        <v>55</v>
      </c>
      <c r="B6" s="143"/>
      <c r="C6" s="144"/>
      <c r="D6" s="48" t="s">
        <v>1</v>
      </c>
      <c r="E6" s="48" t="s">
        <v>2</v>
      </c>
      <c r="F6" s="48" t="s">
        <v>3</v>
      </c>
      <c r="G6" s="48" t="s">
        <v>4</v>
      </c>
      <c r="H6" s="48" t="s">
        <v>14</v>
      </c>
      <c r="I6" s="48" t="s">
        <v>15</v>
      </c>
      <c r="J6" s="49" t="str">
        <f>February!J51</f>
        <v xml:space="preserve"> Fund</v>
      </c>
      <c r="K6" s="49" t="str">
        <f>February!K51</f>
        <v xml:space="preserve"> Fund</v>
      </c>
      <c r="L6" s="48" t="s">
        <v>16</v>
      </c>
    </row>
    <row r="7" spans="1:14" ht="18.75" customHeight="1" x14ac:dyDescent="0.3">
      <c r="A7" s="142" t="str">
        <f>"As of February, "&amp;'Fill Out Info About Aux First!'!I12+1</f>
        <v>As of February, 1</v>
      </c>
      <c r="B7" s="143"/>
      <c r="C7" s="144"/>
      <c r="D7" s="70">
        <f>February!D52</f>
        <v>0</v>
      </c>
      <c r="E7" s="70">
        <f>February!E52</f>
        <v>0</v>
      </c>
      <c r="F7" s="70">
        <f>February!F52</f>
        <v>0</v>
      </c>
      <c r="G7" s="70">
        <f>February!G52</f>
        <v>0</v>
      </c>
      <c r="H7" s="70">
        <f>February!H52</f>
        <v>0</v>
      </c>
      <c r="I7" s="70">
        <f>February!I52</f>
        <v>0</v>
      </c>
      <c r="J7" s="70">
        <f>February!J52</f>
        <v>0</v>
      </c>
      <c r="K7" s="70">
        <f>February!K52</f>
        <v>0</v>
      </c>
      <c r="L7" s="50">
        <f>SUM(D7:K7)</f>
        <v>0</v>
      </c>
      <c r="M7" s="44" t="s">
        <v>19</v>
      </c>
    </row>
    <row r="8" spans="1:14" ht="18.75" customHeight="1" x14ac:dyDescent="0.3">
      <c r="A8" s="51"/>
      <c r="B8" s="51"/>
      <c r="C8" s="52"/>
      <c r="D8" s="52"/>
      <c r="E8" s="52"/>
      <c r="F8" s="52"/>
      <c r="G8" s="52"/>
      <c r="H8" s="52"/>
      <c r="I8" s="52"/>
      <c r="J8" s="52"/>
      <c r="K8" s="53"/>
    </row>
    <row r="9" spans="1:14" ht="15.75" x14ac:dyDescent="0.25">
      <c r="C9" s="54"/>
    </row>
    <row r="10" spans="1:14" ht="18.75" x14ac:dyDescent="0.3">
      <c r="A10" s="55" t="s">
        <v>6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4" s="57" customFormat="1" ht="45" x14ac:dyDescent="0.25">
      <c r="A11" s="48" t="s">
        <v>7</v>
      </c>
      <c r="B11" s="48" t="s">
        <v>31</v>
      </c>
      <c r="C11" s="48" t="s">
        <v>18</v>
      </c>
      <c r="D11" s="48" t="str">
        <f>$D$6</f>
        <v>General Fund</v>
      </c>
      <c r="E11" s="48" t="str">
        <f>$E$6</f>
        <v>National &amp; Department Dues Fund</v>
      </c>
      <c r="F11" s="48" t="str">
        <f>$F$6</f>
        <v>Relief Fund</v>
      </c>
      <c r="G11" s="48" t="str">
        <f>$G$6</f>
        <v>Kitchen Fund</v>
      </c>
      <c r="H11" s="48" t="str">
        <f>$H$6</f>
        <v>Cancer Fund</v>
      </c>
      <c r="I11" s="48" t="str">
        <f>$I$6</f>
        <v>National Home Fund</v>
      </c>
      <c r="J11" s="48" t="str">
        <f>J$6</f>
        <v xml:space="preserve"> Fund</v>
      </c>
      <c r="K11" s="48" t="str">
        <f>K$6</f>
        <v xml:space="preserve"> Fund</v>
      </c>
      <c r="L11" s="48" t="s">
        <v>17</v>
      </c>
      <c r="N11" s="58"/>
    </row>
    <row r="12" spans="1:14" x14ac:dyDescent="0.25">
      <c r="A12" s="41"/>
      <c r="B12" s="42"/>
      <c r="C12" s="4"/>
      <c r="D12" s="2"/>
      <c r="E12" s="2"/>
      <c r="F12" s="2"/>
      <c r="G12" s="2"/>
      <c r="H12" s="2"/>
      <c r="I12" s="2"/>
      <c r="J12" s="2"/>
      <c r="K12" s="2"/>
      <c r="L12" s="50">
        <f>SUM(D12:K12)</f>
        <v>0</v>
      </c>
      <c r="M12" s="52"/>
      <c r="N12" s="52"/>
    </row>
    <row r="13" spans="1:14" x14ac:dyDescent="0.25">
      <c r="A13" s="41"/>
      <c r="B13" s="42"/>
      <c r="C13" s="4"/>
      <c r="D13" s="2"/>
      <c r="E13" s="2"/>
      <c r="F13" s="2"/>
      <c r="G13" s="2"/>
      <c r="H13" s="2"/>
      <c r="I13" s="2"/>
      <c r="J13" s="2"/>
      <c r="K13" s="2"/>
      <c r="L13" s="50">
        <f t="shared" ref="L13:L26" si="0">SUM(D13:K13)</f>
        <v>0</v>
      </c>
      <c r="M13" s="52"/>
      <c r="N13" s="52"/>
    </row>
    <row r="14" spans="1:14" x14ac:dyDescent="0.25">
      <c r="A14" s="41"/>
      <c r="B14" s="42"/>
      <c r="C14" s="4"/>
      <c r="D14" s="2"/>
      <c r="E14" s="2"/>
      <c r="F14" s="2"/>
      <c r="G14" s="2"/>
      <c r="H14" s="2"/>
      <c r="I14" s="2"/>
      <c r="J14" s="2"/>
      <c r="K14" s="2"/>
      <c r="L14" s="50">
        <f t="shared" si="0"/>
        <v>0</v>
      </c>
      <c r="M14" s="52"/>
      <c r="N14" s="52"/>
    </row>
    <row r="15" spans="1:14" x14ac:dyDescent="0.25">
      <c r="A15" s="41"/>
      <c r="B15" s="42"/>
      <c r="C15" s="4"/>
      <c r="D15" s="2"/>
      <c r="E15" s="2"/>
      <c r="F15" s="2"/>
      <c r="G15" s="2"/>
      <c r="H15" s="2"/>
      <c r="I15" s="2"/>
      <c r="J15" s="2"/>
      <c r="K15" s="2"/>
      <c r="L15" s="50">
        <f t="shared" si="0"/>
        <v>0</v>
      </c>
      <c r="M15" s="52"/>
      <c r="N15" s="52"/>
    </row>
    <row r="16" spans="1:14" x14ac:dyDescent="0.25">
      <c r="A16" s="41"/>
      <c r="B16" s="42"/>
      <c r="C16" s="4"/>
      <c r="D16" s="2"/>
      <c r="E16" s="2"/>
      <c r="F16" s="2"/>
      <c r="G16" s="2"/>
      <c r="H16" s="2"/>
      <c r="I16" s="2"/>
      <c r="J16" s="2"/>
      <c r="K16" s="2"/>
      <c r="L16" s="50">
        <f t="shared" si="0"/>
        <v>0</v>
      </c>
      <c r="M16" s="52"/>
      <c r="N16" s="52"/>
    </row>
    <row r="17" spans="1:14" x14ac:dyDescent="0.25">
      <c r="A17" s="41"/>
      <c r="B17" s="42"/>
      <c r="C17" s="4"/>
      <c r="D17" s="2"/>
      <c r="E17" s="2"/>
      <c r="F17" s="2"/>
      <c r="G17" s="2"/>
      <c r="H17" s="2"/>
      <c r="I17" s="2"/>
      <c r="J17" s="2"/>
      <c r="K17" s="2"/>
      <c r="L17" s="50">
        <f t="shared" si="0"/>
        <v>0</v>
      </c>
      <c r="M17" s="52"/>
      <c r="N17" s="52"/>
    </row>
    <row r="18" spans="1:14" x14ac:dyDescent="0.25">
      <c r="A18" s="41"/>
      <c r="B18" s="42"/>
      <c r="C18" s="4"/>
      <c r="D18" s="2"/>
      <c r="E18" s="2"/>
      <c r="F18" s="2"/>
      <c r="G18" s="2"/>
      <c r="H18" s="2"/>
      <c r="I18" s="2"/>
      <c r="J18" s="2"/>
      <c r="K18" s="2"/>
      <c r="L18" s="50">
        <f t="shared" si="0"/>
        <v>0</v>
      </c>
      <c r="M18" s="52"/>
      <c r="N18" s="52"/>
    </row>
    <row r="19" spans="1:14" x14ac:dyDescent="0.25">
      <c r="A19" s="41"/>
      <c r="B19" s="42"/>
      <c r="C19" s="4"/>
      <c r="D19" s="2"/>
      <c r="E19" s="2"/>
      <c r="F19" s="2"/>
      <c r="G19" s="2"/>
      <c r="H19" s="2"/>
      <c r="I19" s="2"/>
      <c r="J19" s="2"/>
      <c r="K19" s="2"/>
      <c r="L19" s="50">
        <f t="shared" si="0"/>
        <v>0</v>
      </c>
      <c r="M19" s="52"/>
      <c r="N19" s="52"/>
    </row>
    <row r="20" spans="1:14" x14ac:dyDescent="0.25">
      <c r="A20" s="41"/>
      <c r="B20" s="42"/>
      <c r="C20" s="4"/>
      <c r="D20" s="2"/>
      <c r="E20" s="2"/>
      <c r="F20" s="2"/>
      <c r="G20" s="2"/>
      <c r="H20" s="2"/>
      <c r="I20" s="2"/>
      <c r="J20" s="2"/>
      <c r="K20" s="2"/>
      <c r="L20" s="50">
        <f t="shared" si="0"/>
        <v>0</v>
      </c>
      <c r="M20" s="52"/>
      <c r="N20" s="52"/>
    </row>
    <row r="21" spans="1:14" x14ac:dyDescent="0.25">
      <c r="A21" s="41"/>
      <c r="B21" s="42"/>
      <c r="C21" s="4"/>
      <c r="D21" s="2"/>
      <c r="E21" s="2"/>
      <c r="F21" s="2"/>
      <c r="G21" s="2"/>
      <c r="H21" s="2"/>
      <c r="I21" s="2"/>
      <c r="J21" s="2"/>
      <c r="K21" s="2"/>
      <c r="L21" s="50">
        <f t="shared" si="0"/>
        <v>0</v>
      </c>
      <c r="M21" s="52"/>
      <c r="N21" s="52"/>
    </row>
    <row r="22" spans="1:14" x14ac:dyDescent="0.25">
      <c r="A22" s="41"/>
      <c r="B22" s="42"/>
      <c r="C22" s="4"/>
      <c r="D22" s="2"/>
      <c r="E22" s="2"/>
      <c r="F22" s="2"/>
      <c r="G22" s="2"/>
      <c r="H22" s="2"/>
      <c r="I22" s="2"/>
      <c r="J22" s="2"/>
      <c r="K22" s="2"/>
      <c r="L22" s="50">
        <f t="shared" si="0"/>
        <v>0</v>
      </c>
      <c r="M22" s="52"/>
      <c r="N22" s="52"/>
    </row>
    <row r="23" spans="1:14" x14ac:dyDescent="0.25">
      <c r="A23" s="41"/>
      <c r="B23" s="42"/>
      <c r="C23" s="4"/>
      <c r="D23" s="2"/>
      <c r="E23" s="2"/>
      <c r="F23" s="2"/>
      <c r="G23" s="2"/>
      <c r="H23" s="2"/>
      <c r="I23" s="2"/>
      <c r="J23" s="2"/>
      <c r="K23" s="2"/>
      <c r="L23" s="50">
        <f t="shared" si="0"/>
        <v>0</v>
      </c>
      <c r="M23" s="52"/>
      <c r="N23" s="52"/>
    </row>
    <row r="24" spans="1:14" x14ac:dyDescent="0.25">
      <c r="A24" s="41"/>
      <c r="B24" s="42"/>
      <c r="C24" s="4"/>
      <c r="D24" s="2"/>
      <c r="E24" s="2"/>
      <c r="F24" s="2"/>
      <c r="G24" s="2"/>
      <c r="H24" s="2"/>
      <c r="I24" s="2"/>
      <c r="J24" s="2"/>
      <c r="K24" s="2"/>
      <c r="L24" s="50">
        <f t="shared" si="0"/>
        <v>0</v>
      </c>
      <c r="M24" s="52"/>
      <c r="N24" s="52"/>
    </row>
    <row r="25" spans="1:14" x14ac:dyDescent="0.25">
      <c r="A25" s="41"/>
      <c r="B25" s="42"/>
      <c r="C25" s="4"/>
      <c r="D25" s="2"/>
      <c r="E25" s="2"/>
      <c r="F25" s="2"/>
      <c r="G25" s="2"/>
      <c r="H25" s="2"/>
      <c r="I25" s="2"/>
      <c r="J25" s="2"/>
      <c r="K25" s="2"/>
      <c r="L25" s="50">
        <f t="shared" si="0"/>
        <v>0</v>
      </c>
      <c r="M25" s="52"/>
      <c r="N25" s="52"/>
    </row>
    <row r="26" spans="1:14" x14ac:dyDescent="0.25">
      <c r="A26" s="41"/>
      <c r="B26" s="42"/>
      <c r="C26" s="4"/>
      <c r="D26" s="2"/>
      <c r="E26" s="2"/>
      <c r="F26" s="2"/>
      <c r="G26" s="2"/>
      <c r="H26" s="2"/>
      <c r="I26" s="2"/>
      <c r="J26" s="2"/>
      <c r="K26" s="2"/>
      <c r="L26" s="50">
        <f t="shared" si="0"/>
        <v>0</v>
      </c>
      <c r="M26" s="52"/>
      <c r="N26" s="52"/>
    </row>
    <row r="27" spans="1:14" ht="18.75" x14ac:dyDescent="0.3">
      <c r="A27" s="145" t="s">
        <v>24</v>
      </c>
      <c r="B27" s="146"/>
      <c r="C27" s="147"/>
      <c r="D27" s="50">
        <f t="shared" ref="D27:L27" si="1">SUM(D12:D26)</f>
        <v>0</v>
      </c>
      <c r="E27" s="50">
        <f t="shared" si="1"/>
        <v>0</v>
      </c>
      <c r="F27" s="50">
        <f t="shared" si="1"/>
        <v>0</v>
      </c>
      <c r="G27" s="50">
        <f t="shared" si="1"/>
        <v>0</v>
      </c>
      <c r="H27" s="50">
        <f t="shared" si="1"/>
        <v>0</v>
      </c>
      <c r="I27" s="50">
        <f t="shared" si="1"/>
        <v>0</v>
      </c>
      <c r="J27" s="50">
        <f t="shared" si="1"/>
        <v>0</v>
      </c>
      <c r="K27" s="50">
        <f t="shared" si="1"/>
        <v>0</v>
      </c>
      <c r="L27" s="50">
        <f t="shared" si="1"/>
        <v>0</v>
      </c>
      <c r="M27" s="44" t="s">
        <v>20</v>
      </c>
      <c r="N27" s="59"/>
    </row>
    <row r="28" spans="1:14" x14ac:dyDescent="0.25"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30" spans="1:14" ht="18.75" x14ac:dyDescent="0.3">
      <c r="A30" s="60" t="s">
        <v>8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4" ht="45" x14ac:dyDescent="0.25">
      <c r="A31" s="48" t="s">
        <v>7</v>
      </c>
      <c r="B31" s="48" t="s">
        <v>31</v>
      </c>
      <c r="C31" s="48" t="s">
        <v>110</v>
      </c>
      <c r="D31" s="48" t="str">
        <f>$D$6</f>
        <v>General Fund</v>
      </c>
      <c r="E31" s="48" t="str">
        <f>$E$6</f>
        <v>National &amp; Department Dues Fund</v>
      </c>
      <c r="F31" s="48" t="str">
        <f>$F$6</f>
        <v>Relief Fund</v>
      </c>
      <c r="G31" s="48" t="str">
        <f>$G$6</f>
        <v>Kitchen Fund</v>
      </c>
      <c r="H31" s="48" t="str">
        <f>$H$6</f>
        <v>Cancer Fund</v>
      </c>
      <c r="I31" s="48" t="str">
        <f>$I$6</f>
        <v>National Home Fund</v>
      </c>
      <c r="J31" s="48" t="str">
        <f>J$6</f>
        <v xml:space="preserve"> Fund</v>
      </c>
      <c r="K31" s="48" t="str">
        <f>K$6</f>
        <v xml:space="preserve"> Fund</v>
      </c>
      <c r="L31" s="48" t="s">
        <v>32</v>
      </c>
      <c r="M31" s="57"/>
      <c r="N31" s="58"/>
    </row>
    <row r="32" spans="1:14" x14ac:dyDescent="0.25">
      <c r="A32" s="41"/>
      <c r="B32" s="42"/>
      <c r="C32" s="4"/>
      <c r="D32" s="3"/>
      <c r="E32" s="3"/>
      <c r="F32" s="3"/>
      <c r="G32" s="3"/>
      <c r="H32" s="3"/>
      <c r="I32" s="3"/>
      <c r="J32" s="3"/>
      <c r="K32" s="3"/>
      <c r="L32" s="50">
        <f>SUM(D32:K32)</f>
        <v>0</v>
      </c>
      <c r="M32" s="52"/>
      <c r="N32" s="52"/>
    </row>
    <row r="33" spans="1:14" x14ac:dyDescent="0.25">
      <c r="A33" s="41"/>
      <c r="B33" s="42"/>
      <c r="C33" s="4"/>
      <c r="D33" s="3"/>
      <c r="E33" s="3"/>
      <c r="F33" s="3"/>
      <c r="G33" s="3"/>
      <c r="H33" s="3"/>
      <c r="I33" s="3"/>
      <c r="J33" s="3"/>
      <c r="K33" s="3"/>
      <c r="L33" s="50">
        <f t="shared" ref="L33:L46" si="2">SUM(D33:K33)</f>
        <v>0</v>
      </c>
      <c r="M33" s="52"/>
      <c r="N33" s="52"/>
    </row>
    <row r="34" spans="1:14" x14ac:dyDescent="0.25">
      <c r="A34" s="41"/>
      <c r="B34" s="42"/>
      <c r="C34" s="4"/>
      <c r="D34" s="3"/>
      <c r="E34" s="3"/>
      <c r="F34" s="3"/>
      <c r="G34" s="3"/>
      <c r="H34" s="3"/>
      <c r="I34" s="3"/>
      <c r="J34" s="3"/>
      <c r="K34" s="3"/>
      <c r="L34" s="50">
        <f t="shared" si="2"/>
        <v>0</v>
      </c>
      <c r="M34" s="52"/>
      <c r="N34" s="52"/>
    </row>
    <row r="35" spans="1:14" x14ac:dyDescent="0.25">
      <c r="A35" s="41"/>
      <c r="B35" s="42"/>
      <c r="C35" s="4"/>
      <c r="D35" s="3"/>
      <c r="E35" s="3"/>
      <c r="F35" s="3"/>
      <c r="G35" s="3"/>
      <c r="H35" s="3"/>
      <c r="I35" s="3"/>
      <c r="J35" s="3"/>
      <c r="K35" s="3"/>
      <c r="L35" s="50">
        <f t="shared" si="2"/>
        <v>0</v>
      </c>
      <c r="M35" s="52"/>
      <c r="N35" s="52"/>
    </row>
    <row r="36" spans="1:14" x14ac:dyDescent="0.25">
      <c r="A36" s="41"/>
      <c r="B36" s="42"/>
      <c r="C36" s="4"/>
      <c r="D36" s="3"/>
      <c r="E36" s="3"/>
      <c r="F36" s="3"/>
      <c r="G36" s="3"/>
      <c r="H36" s="3"/>
      <c r="I36" s="3"/>
      <c r="J36" s="3"/>
      <c r="K36" s="3"/>
      <c r="L36" s="50">
        <f t="shared" si="2"/>
        <v>0</v>
      </c>
      <c r="M36" s="52"/>
      <c r="N36" s="52"/>
    </row>
    <row r="37" spans="1:14" x14ac:dyDescent="0.25">
      <c r="A37" s="41"/>
      <c r="B37" s="42"/>
      <c r="C37" s="4"/>
      <c r="D37" s="3"/>
      <c r="E37" s="3"/>
      <c r="F37" s="3"/>
      <c r="G37" s="3"/>
      <c r="H37" s="3"/>
      <c r="I37" s="3"/>
      <c r="J37" s="3"/>
      <c r="K37" s="3"/>
      <c r="L37" s="50">
        <f t="shared" si="2"/>
        <v>0</v>
      </c>
      <c r="M37" s="52"/>
      <c r="N37" s="52"/>
    </row>
    <row r="38" spans="1:14" x14ac:dyDescent="0.25">
      <c r="A38" s="41"/>
      <c r="B38" s="42"/>
      <c r="C38" s="4"/>
      <c r="D38" s="3"/>
      <c r="E38" s="3"/>
      <c r="F38" s="3"/>
      <c r="G38" s="3"/>
      <c r="H38" s="3"/>
      <c r="I38" s="3"/>
      <c r="J38" s="3"/>
      <c r="K38" s="3"/>
      <c r="L38" s="50">
        <f t="shared" si="2"/>
        <v>0</v>
      </c>
      <c r="M38" s="52"/>
      <c r="N38" s="52"/>
    </row>
    <row r="39" spans="1:14" x14ac:dyDescent="0.25">
      <c r="A39" s="41"/>
      <c r="B39" s="42"/>
      <c r="C39" s="4"/>
      <c r="D39" s="3"/>
      <c r="E39" s="3"/>
      <c r="F39" s="3"/>
      <c r="G39" s="3"/>
      <c r="H39" s="3"/>
      <c r="I39" s="3"/>
      <c r="J39" s="3"/>
      <c r="K39" s="3"/>
      <c r="L39" s="50">
        <f t="shared" si="2"/>
        <v>0</v>
      </c>
      <c r="M39" s="52"/>
      <c r="N39" s="52"/>
    </row>
    <row r="40" spans="1:14" x14ac:dyDescent="0.25">
      <c r="A40" s="41"/>
      <c r="B40" s="42"/>
      <c r="C40" s="4"/>
      <c r="D40" s="3"/>
      <c r="E40" s="3"/>
      <c r="F40" s="3"/>
      <c r="G40" s="3"/>
      <c r="H40" s="3"/>
      <c r="I40" s="3"/>
      <c r="J40" s="3"/>
      <c r="K40" s="3"/>
      <c r="L40" s="50">
        <f t="shared" si="2"/>
        <v>0</v>
      </c>
      <c r="M40" s="52"/>
      <c r="N40" s="52"/>
    </row>
    <row r="41" spans="1:14" x14ac:dyDescent="0.25">
      <c r="A41" s="41"/>
      <c r="B41" s="42"/>
      <c r="C41" s="4"/>
      <c r="D41" s="3"/>
      <c r="E41" s="3"/>
      <c r="F41" s="3"/>
      <c r="G41" s="3"/>
      <c r="H41" s="3"/>
      <c r="I41" s="3"/>
      <c r="J41" s="3"/>
      <c r="K41" s="3"/>
      <c r="L41" s="50">
        <f t="shared" si="2"/>
        <v>0</v>
      </c>
      <c r="M41" s="52"/>
      <c r="N41" s="52"/>
    </row>
    <row r="42" spans="1:14" x14ac:dyDescent="0.25">
      <c r="A42" s="41"/>
      <c r="B42" s="42"/>
      <c r="C42" s="4"/>
      <c r="D42" s="3"/>
      <c r="E42" s="3"/>
      <c r="F42" s="3"/>
      <c r="G42" s="3"/>
      <c r="H42" s="3"/>
      <c r="I42" s="3"/>
      <c r="J42" s="3"/>
      <c r="K42" s="3"/>
      <c r="L42" s="50">
        <f t="shared" si="2"/>
        <v>0</v>
      </c>
      <c r="M42" s="52"/>
      <c r="N42" s="52"/>
    </row>
    <row r="43" spans="1:14" x14ac:dyDescent="0.25">
      <c r="A43" s="41"/>
      <c r="B43" s="42"/>
      <c r="C43" s="4"/>
      <c r="D43" s="3"/>
      <c r="E43" s="3"/>
      <c r="F43" s="3"/>
      <c r="G43" s="3"/>
      <c r="H43" s="3"/>
      <c r="I43" s="3"/>
      <c r="J43" s="3"/>
      <c r="K43" s="3"/>
      <c r="L43" s="50">
        <f t="shared" si="2"/>
        <v>0</v>
      </c>
      <c r="M43" s="52"/>
      <c r="N43" s="52"/>
    </row>
    <row r="44" spans="1:14" x14ac:dyDescent="0.25">
      <c r="A44" s="41"/>
      <c r="B44" s="42"/>
      <c r="C44" s="4"/>
      <c r="D44" s="3"/>
      <c r="E44" s="3"/>
      <c r="F44" s="3"/>
      <c r="G44" s="3"/>
      <c r="H44" s="3"/>
      <c r="I44" s="3"/>
      <c r="J44" s="3"/>
      <c r="K44" s="3"/>
      <c r="L44" s="50">
        <f t="shared" si="2"/>
        <v>0</v>
      </c>
      <c r="M44" s="52"/>
      <c r="N44" s="52"/>
    </row>
    <row r="45" spans="1:14" x14ac:dyDescent="0.25">
      <c r="A45" s="41"/>
      <c r="B45" s="42"/>
      <c r="C45" s="4"/>
      <c r="D45" s="3"/>
      <c r="E45" s="3"/>
      <c r="F45" s="3"/>
      <c r="G45" s="3"/>
      <c r="H45" s="3"/>
      <c r="I45" s="3"/>
      <c r="J45" s="3"/>
      <c r="K45" s="3"/>
      <c r="L45" s="50">
        <f t="shared" si="2"/>
        <v>0</v>
      </c>
      <c r="M45" s="52"/>
      <c r="N45" s="52"/>
    </row>
    <row r="46" spans="1:14" x14ac:dyDescent="0.25">
      <c r="A46" s="41"/>
      <c r="B46" s="42"/>
      <c r="C46" s="4"/>
      <c r="D46" s="3"/>
      <c r="E46" s="3"/>
      <c r="F46" s="3"/>
      <c r="G46" s="3"/>
      <c r="H46" s="3"/>
      <c r="I46" s="3"/>
      <c r="J46" s="3"/>
      <c r="K46" s="3"/>
      <c r="L46" s="50">
        <f t="shared" si="2"/>
        <v>0</v>
      </c>
      <c r="M46" s="52"/>
      <c r="N46" s="52"/>
    </row>
    <row r="47" spans="1:14" ht="18.75" x14ac:dyDescent="0.3">
      <c r="A47" s="145" t="s">
        <v>25</v>
      </c>
      <c r="B47" s="146"/>
      <c r="C47" s="147"/>
      <c r="D47" s="50">
        <f t="shared" ref="D47:L47" si="3">SUM(D32:D46)</f>
        <v>0</v>
      </c>
      <c r="E47" s="50">
        <f t="shared" si="3"/>
        <v>0</v>
      </c>
      <c r="F47" s="50">
        <f t="shared" si="3"/>
        <v>0</v>
      </c>
      <c r="G47" s="50">
        <f t="shared" si="3"/>
        <v>0</v>
      </c>
      <c r="H47" s="50">
        <f t="shared" si="3"/>
        <v>0</v>
      </c>
      <c r="I47" s="50">
        <f t="shared" si="3"/>
        <v>0</v>
      </c>
      <c r="J47" s="50">
        <f t="shared" si="3"/>
        <v>0</v>
      </c>
      <c r="K47" s="50">
        <f t="shared" si="3"/>
        <v>0</v>
      </c>
      <c r="L47" s="50">
        <f t="shared" si="3"/>
        <v>0</v>
      </c>
      <c r="M47" s="44" t="s">
        <v>21</v>
      </c>
      <c r="N47" s="59"/>
    </row>
    <row r="48" spans="1:14" x14ac:dyDescent="0.25"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</row>
    <row r="50" spans="1:13" ht="18.75" x14ac:dyDescent="0.3">
      <c r="A50" s="62" t="str">
        <f>"Ending Fund Balances for the "&amp;A3</f>
        <v>Ending Fund Balances for the Treasurer's Report for March, 1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</row>
    <row r="51" spans="1:13" ht="45.75" x14ac:dyDescent="0.3">
      <c r="A51" s="142" t="s">
        <v>56</v>
      </c>
      <c r="B51" s="143"/>
      <c r="C51" s="144"/>
      <c r="D51" s="48" t="str">
        <f>$D$6</f>
        <v>General Fund</v>
      </c>
      <c r="E51" s="48" t="str">
        <f>$E$6</f>
        <v>National &amp; Department Dues Fund</v>
      </c>
      <c r="F51" s="48" t="str">
        <f>$F$6</f>
        <v>Relief Fund</v>
      </c>
      <c r="G51" s="48" t="str">
        <f>$G$6</f>
        <v>Kitchen Fund</v>
      </c>
      <c r="H51" s="48" t="str">
        <f>$H$6</f>
        <v>Cancer Fund</v>
      </c>
      <c r="I51" s="48" t="str">
        <f>$I$6</f>
        <v>National Home Fund</v>
      </c>
      <c r="J51" s="48" t="str">
        <f>J$6</f>
        <v xml:space="preserve"> Fund</v>
      </c>
      <c r="K51" s="48" t="str">
        <f>K$6</f>
        <v xml:space="preserve"> Fund</v>
      </c>
      <c r="L51" s="48" t="s">
        <v>5</v>
      </c>
    </row>
    <row r="52" spans="1:13" ht="18.75" x14ac:dyDescent="0.3">
      <c r="A52" s="136" t="str">
        <f>"As of March 31, "&amp;'Fill Out Info About Aux First!'!I12+1</f>
        <v>As of March 31, 1</v>
      </c>
      <c r="B52" s="137"/>
      <c r="C52" s="138"/>
      <c r="D52" s="64">
        <f t="shared" ref="D52:K52" si="4">D7+D27-D47</f>
        <v>0</v>
      </c>
      <c r="E52" s="64">
        <f t="shared" si="4"/>
        <v>0</v>
      </c>
      <c r="F52" s="64">
        <f t="shared" si="4"/>
        <v>0</v>
      </c>
      <c r="G52" s="64">
        <f t="shared" si="4"/>
        <v>0</v>
      </c>
      <c r="H52" s="64">
        <f t="shared" si="4"/>
        <v>0</v>
      </c>
      <c r="I52" s="64">
        <f t="shared" si="4"/>
        <v>0</v>
      </c>
      <c r="J52" s="64">
        <f t="shared" si="4"/>
        <v>0</v>
      </c>
      <c r="K52" s="64">
        <f t="shared" si="4"/>
        <v>0</v>
      </c>
      <c r="L52" s="65">
        <f>SUM(D52:K52)</f>
        <v>0</v>
      </c>
      <c r="M52" s="44" t="s">
        <v>22</v>
      </c>
    </row>
    <row r="54" spans="1:13" x14ac:dyDescent="0.25">
      <c r="M54" s="66" t="s">
        <v>23</v>
      </c>
    </row>
    <row r="55" spans="1:13" x14ac:dyDescent="0.25">
      <c r="A55" s="67" t="s">
        <v>26</v>
      </c>
      <c r="B55" s="68"/>
      <c r="C55" s="68"/>
      <c r="E55" s="67" t="s">
        <v>26</v>
      </c>
      <c r="F55" s="68"/>
      <c r="G55" s="68"/>
      <c r="H55" s="68"/>
      <c r="I55" s="68"/>
    </row>
    <row r="56" spans="1:13" x14ac:dyDescent="0.25">
      <c r="B56" s="44" t="s">
        <v>27</v>
      </c>
      <c r="F56" s="44" t="s">
        <v>28</v>
      </c>
    </row>
    <row r="57" spans="1:13" x14ac:dyDescent="0.25">
      <c r="D57" s="69"/>
    </row>
    <row r="58" spans="1:13" x14ac:dyDescent="0.25">
      <c r="F58" s="68"/>
      <c r="G58" s="68"/>
      <c r="H58" s="68"/>
      <c r="I58" s="68"/>
    </row>
    <row r="59" spans="1:13" x14ac:dyDescent="0.25">
      <c r="F59" s="44" t="s">
        <v>29</v>
      </c>
    </row>
    <row r="61" spans="1:13" x14ac:dyDescent="0.25">
      <c r="F61" s="68"/>
      <c r="G61" s="68"/>
      <c r="H61" s="68"/>
      <c r="I61" s="68"/>
    </row>
    <row r="62" spans="1:13" x14ac:dyDescent="0.25">
      <c r="F62" s="44" t="s">
        <v>30</v>
      </c>
    </row>
  </sheetData>
  <sheetProtection algorithmName="SHA-512" hashValue="5le+V3I2C6TXqza7I8Xnj4dxyHsahpLaSALySCiLQ+x4qiqQmNY27/sd6jS6zpA5d+dM3mi+A3GUEA3vWlo9ig==" saltValue="5uOkUdrj/jPZ77UZRw4wNg==" spinCount="100000" sheet="1" objects="1" scenarios="1" selectLockedCells="1"/>
  <mergeCells count="6">
    <mergeCell ref="A52:C52"/>
    <mergeCell ref="A6:C6"/>
    <mergeCell ref="A7:C7"/>
    <mergeCell ref="A27:C27"/>
    <mergeCell ref="A47:C47"/>
    <mergeCell ref="A51:C51"/>
  </mergeCells>
  <conditionalFormatting sqref="C9:K9">
    <cfRule type="containsText" dxfId="11" priority="3" operator="containsText" text="ERROR">
      <formula>NOT(ISERROR(SEARCH("ERROR",C9)))</formula>
    </cfRule>
  </conditionalFormatting>
  <conditionalFormatting sqref="C9">
    <cfRule type="containsText" dxfId="10" priority="1" operator="containsText" text="ERROR">
      <formula>NOT(ISERROR(SEARCH("ERROR",C9)))</formula>
    </cfRule>
    <cfRule type="containsText" dxfId="9" priority="2" operator="containsText" text="ERROR">
      <formula>NOT(ISERROR(SEARCH("ERROR",C9)))</formula>
    </cfRule>
  </conditionalFormatting>
  <pageMargins left="0.7" right="0.7" top="0.75" bottom="0.75" header="0.3" footer="0.3"/>
  <pageSetup scale="76" orientation="landscape" horizontalDpi="1200" verticalDpi="1200" r:id="rId1"/>
  <headerFooter>
    <oddFooter>&amp;LPage &amp;P of &amp;N</oddFooter>
  </headerFooter>
  <rowBreaks count="1" manualBreakCount="1">
    <brk id="2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90CF9-E4E4-40EB-8163-B8A9B1F54F3F}">
  <sheetPr>
    <tabColor rgb="FFFFC000"/>
  </sheetPr>
  <dimension ref="B1:J42"/>
  <sheetViews>
    <sheetView showGridLines="0" zoomScaleNormal="100" workbookViewId="0">
      <selection activeCell="F24" sqref="F24"/>
    </sheetView>
  </sheetViews>
  <sheetFormatPr defaultRowHeight="12.75" x14ac:dyDescent="0.2"/>
  <cols>
    <col min="1" max="1" width="4.42578125" style="6" customWidth="1"/>
    <col min="2" max="2" width="22.28515625" style="6" customWidth="1"/>
    <col min="3" max="3" width="2.7109375" style="6" customWidth="1"/>
    <col min="4" max="4" width="20.7109375" style="6" customWidth="1"/>
    <col min="5" max="5" width="3.140625" style="6" bestFit="1" customWidth="1"/>
    <col min="6" max="6" width="20.7109375" style="6" customWidth="1"/>
    <col min="7" max="7" width="3.140625" style="6" bestFit="1" customWidth="1"/>
    <col min="8" max="8" width="20.7109375" style="6" customWidth="1"/>
    <col min="9" max="9" width="3.140625" style="6" bestFit="1" customWidth="1"/>
    <col min="10" max="10" width="20.7109375" style="6" customWidth="1"/>
    <col min="11" max="257" width="9.140625" style="6"/>
    <col min="258" max="258" width="22.28515625" style="6" customWidth="1"/>
    <col min="259" max="259" width="2.7109375" style="6" customWidth="1"/>
    <col min="260" max="260" width="20.7109375" style="6" customWidth="1"/>
    <col min="261" max="261" width="3.140625" style="6" bestFit="1" customWidth="1"/>
    <col min="262" max="262" width="20.7109375" style="6" customWidth="1"/>
    <col min="263" max="263" width="3.140625" style="6" bestFit="1" customWidth="1"/>
    <col min="264" max="264" width="20.7109375" style="6" customWidth="1"/>
    <col min="265" max="265" width="3.140625" style="6" bestFit="1" customWidth="1"/>
    <col min="266" max="266" width="20.7109375" style="6" customWidth="1"/>
    <col min="267" max="513" width="9.140625" style="6"/>
    <col min="514" max="514" width="22.28515625" style="6" customWidth="1"/>
    <col min="515" max="515" width="2.7109375" style="6" customWidth="1"/>
    <col min="516" max="516" width="20.7109375" style="6" customWidth="1"/>
    <col min="517" max="517" width="3.140625" style="6" bestFit="1" customWidth="1"/>
    <col min="518" max="518" width="20.7109375" style="6" customWidth="1"/>
    <col min="519" max="519" width="3.140625" style="6" bestFit="1" customWidth="1"/>
    <col min="520" max="520" width="20.7109375" style="6" customWidth="1"/>
    <col min="521" max="521" width="3.140625" style="6" bestFit="1" customWidth="1"/>
    <col min="522" max="522" width="20.7109375" style="6" customWidth="1"/>
    <col min="523" max="769" width="9.140625" style="6"/>
    <col min="770" max="770" width="22.28515625" style="6" customWidth="1"/>
    <col min="771" max="771" width="2.7109375" style="6" customWidth="1"/>
    <col min="772" max="772" width="20.7109375" style="6" customWidth="1"/>
    <col min="773" max="773" width="3.140625" style="6" bestFit="1" customWidth="1"/>
    <col min="774" max="774" width="20.7109375" style="6" customWidth="1"/>
    <col min="775" max="775" width="3.140625" style="6" bestFit="1" customWidth="1"/>
    <col min="776" max="776" width="20.7109375" style="6" customWidth="1"/>
    <col min="777" max="777" width="3.140625" style="6" bestFit="1" customWidth="1"/>
    <col min="778" max="778" width="20.7109375" style="6" customWidth="1"/>
    <col min="779" max="1025" width="9.140625" style="6"/>
    <col min="1026" max="1026" width="22.28515625" style="6" customWidth="1"/>
    <col min="1027" max="1027" width="2.7109375" style="6" customWidth="1"/>
    <col min="1028" max="1028" width="20.7109375" style="6" customWidth="1"/>
    <col min="1029" max="1029" width="3.140625" style="6" bestFit="1" customWidth="1"/>
    <col min="1030" max="1030" width="20.7109375" style="6" customWidth="1"/>
    <col min="1031" max="1031" width="3.140625" style="6" bestFit="1" customWidth="1"/>
    <col min="1032" max="1032" width="20.7109375" style="6" customWidth="1"/>
    <col min="1033" max="1033" width="3.140625" style="6" bestFit="1" customWidth="1"/>
    <col min="1034" max="1034" width="20.7109375" style="6" customWidth="1"/>
    <col min="1035" max="1281" width="9.140625" style="6"/>
    <col min="1282" max="1282" width="22.28515625" style="6" customWidth="1"/>
    <col min="1283" max="1283" width="2.7109375" style="6" customWidth="1"/>
    <col min="1284" max="1284" width="20.7109375" style="6" customWidth="1"/>
    <col min="1285" max="1285" width="3.140625" style="6" bestFit="1" customWidth="1"/>
    <col min="1286" max="1286" width="20.7109375" style="6" customWidth="1"/>
    <col min="1287" max="1287" width="3.140625" style="6" bestFit="1" customWidth="1"/>
    <col min="1288" max="1288" width="20.7109375" style="6" customWidth="1"/>
    <col min="1289" max="1289" width="3.140625" style="6" bestFit="1" customWidth="1"/>
    <col min="1290" max="1290" width="20.7109375" style="6" customWidth="1"/>
    <col min="1291" max="1537" width="9.140625" style="6"/>
    <col min="1538" max="1538" width="22.28515625" style="6" customWidth="1"/>
    <col min="1539" max="1539" width="2.7109375" style="6" customWidth="1"/>
    <col min="1540" max="1540" width="20.7109375" style="6" customWidth="1"/>
    <col min="1541" max="1541" width="3.140625" style="6" bestFit="1" customWidth="1"/>
    <col min="1542" max="1542" width="20.7109375" style="6" customWidth="1"/>
    <col min="1543" max="1543" width="3.140625" style="6" bestFit="1" customWidth="1"/>
    <col min="1544" max="1544" width="20.7109375" style="6" customWidth="1"/>
    <col min="1545" max="1545" width="3.140625" style="6" bestFit="1" customWidth="1"/>
    <col min="1546" max="1546" width="20.7109375" style="6" customWidth="1"/>
    <col min="1547" max="1793" width="9.140625" style="6"/>
    <col min="1794" max="1794" width="22.28515625" style="6" customWidth="1"/>
    <col min="1795" max="1795" width="2.7109375" style="6" customWidth="1"/>
    <col min="1796" max="1796" width="20.7109375" style="6" customWidth="1"/>
    <col min="1797" max="1797" width="3.140625" style="6" bestFit="1" customWidth="1"/>
    <col min="1798" max="1798" width="20.7109375" style="6" customWidth="1"/>
    <col min="1799" max="1799" width="3.140625" style="6" bestFit="1" customWidth="1"/>
    <col min="1800" max="1800" width="20.7109375" style="6" customWidth="1"/>
    <col min="1801" max="1801" width="3.140625" style="6" bestFit="1" customWidth="1"/>
    <col min="1802" max="1802" width="20.7109375" style="6" customWidth="1"/>
    <col min="1803" max="2049" width="9.140625" style="6"/>
    <col min="2050" max="2050" width="22.28515625" style="6" customWidth="1"/>
    <col min="2051" max="2051" width="2.7109375" style="6" customWidth="1"/>
    <col min="2052" max="2052" width="20.7109375" style="6" customWidth="1"/>
    <col min="2053" max="2053" width="3.140625" style="6" bestFit="1" customWidth="1"/>
    <col min="2054" max="2054" width="20.7109375" style="6" customWidth="1"/>
    <col min="2055" max="2055" width="3.140625" style="6" bestFit="1" customWidth="1"/>
    <col min="2056" max="2056" width="20.7109375" style="6" customWidth="1"/>
    <col min="2057" max="2057" width="3.140625" style="6" bestFit="1" customWidth="1"/>
    <col min="2058" max="2058" width="20.7109375" style="6" customWidth="1"/>
    <col min="2059" max="2305" width="9.140625" style="6"/>
    <col min="2306" max="2306" width="22.28515625" style="6" customWidth="1"/>
    <col min="2307" max="2307" width="2.7109375" style="6" customWidth="1"/>
    <col min="2308" max="2308" width="20.7109375" style="6" customWidth="1"/>
    <col min="2309" max="2309" width="3.140625" style="6" bestFit="1" customWidth="1"/>
    <col min="2310" max="2310" width="20.7109375" style="6" customWidth="1"/>
    <col min="2311" max="2311" width="3.140625" style="6" bestFit="1" customWidth="1"/>
    <col min="2312" max="2312" width="20.7109375" style="6" customWidth="1"/>
    <col min="2313" max="2313" width="3.140625" style="6" bestFit="1" customWidth="1"/>
    <col min="2314" max="2314" width="20.7109375" style="6" customWidth="1"/>
    <col min="2315" max="2561" width="9.140625" style="6"/>
    <col min="2562" max="2562" width="22.28515625" style="6" customWidth="1"/>
    <col min="2563" max="2563" width="2.7109375" style="6" customWidth="1"/>
    <col min="2564" max="2564" width="20.7109375" style="6" customWidth="1"/>
    <col min="2565" max="2565" width="3.140625" style="6" bestFit="1" customWidth="1"/>
    <col min="2566" max="2566" width="20.7109375" style="6" customWidth="1"/>
    <col min="2567" max="2567" width="3.140625" style="6" bestFit="1" customWidth="1"/>
    <col min="2568" max="2568" width="20.7109375" style="6" customWidth="1"/>
    <col min="2569" max="2569" width="3.140625" style="6" bestFit="1" customWidth="1"/>
    <col min="2570" max="2570" width="20.7109375" style="6" customWidth="1"/>
    <col min="2571" max="2817" width="9.140625" style="6"/>
    <col min="2818" max="2818" width="22.28515625" style="6" customWidth="1"/>
    <col min="2819" max="2819" width="2.7109375" style="6" customWidth="1"/>
    <col min="2820" max="2820" width="20.7109375" style="6" customWidth="1"/>
    <col min="2821" max="2821" width="3.140625" style="6" bestFit="1" customWidth="1"/>
    <col min="2822" max="2822" width="20.7109375" style="6" customWidth="1"/>
    <col min="2823" max="2823" width="3.140625" style="6" bestFit="1" customWidth="1"/>
    <col min="2824" max="2824" width="20.7109375" style="6" customWidth="1"/>
    <col min="2825" max="2825" width="3.140625" style="6" bestFit="1" customWidth="1"/>
    <col min="2826" max="2826" width="20.7109375" style="6" customWidth="1"/>
    <col min="2827" max="3073" width="9.140625" style="6"/>
    <col min="3074" max="3074" width="22.28515625" style="6" customWidth="1"/>
    <col min="3075" max="3075" width="2.7109375" style="6" customWidth="1"/>
    <col min="3076" max="3076" width="20.7109375" style="6" customWidth="1"/>
    <col min="3077" max="3077" width="3.140625" style="6" bestFit="1" customWidth="1"/>
    <col min="3078" max="3078" width="20.7109375" style="6" customWidth="1"/>
    <col min="3079" max="3079" width="3.140625" style="6" bestFit="1" customWidth="1"/>
    <col min="3080" max="3080" width="20.7109375" style="6" customWidth="1"/>
    <col min="3081" max="3081" width="3.140625" style="6" bestFit="1" customWidth="1"/>
    <col min="3082" max="3082" width="20.7109375" style="6" customWidth="1"/>
    <col min="3083" max="3329" width="9.140625" style="6"/>
    <col min="3330" max="3330" width="22.28515625" style="6" customWidth="1"/>
    <col min="3331" max="3331" width="2.7109375" style="6" customWidth="1"/>
    <col min="3332" max="3332" width="20.7109375" style="6" customWidth="1"/>
    <col min="3333" max="3333" width="3.140625" style="6" bestFit="1" customWidth="1"/>
    <col min="3334" max="3334" width="20.7109375" style="6" customWidth="1"/>
    <col min="3335" max="3335" width="3.140625" style="6" bestFit="1" customWidth="1"/>
    <col min="3336" max="3336" width="20.7109375" style="6" customWidth="1"/>
    <col min="3337" max="3337" width="3.140625" style="6" bestFit="1" customWidth="1"/>
    <col min="3338" max="3338" width="20.7109375" style="6" customWidth="1"/>
    <col min="3339" max="3585" width="9.140625" style="6"/>
    <col min="3586" max="3586" width="22.28515625" style="6" customWidth="1"/>
    <col min="3587" max="3587" width="2.7109375" style="6" customWidth="1"/>
    <col min="3588" max="3588" width="20.7109375" style="6" customWidth="1"/>
    <col min="3589" max="3589" width="3.140625" style="6" bestFit="1" customWidth="1"/>
    <col min="3590" max="3590" width="20.7109375" style="6" customWidth="1"/>
    <col min="3591" max="3591" width="3.140625" style="6" bestFit="1" customWidth="1"/>
    <col min="3592" max="3592" width="20.7109375" style="6" customWidth="1"/>
    <col min="3593" max="3593" width="3.140625" style="6" bestFit="1" customWidth="1"/>
    <col min="3594" max="3594" width="20.7109375" style="6" customWidth="1"/>
    <col min="3595" max="3841" width="9.140625" style="6"/>
    <col min="3842" max="3842" width="22.28515625" style="6" customWidth="1"/>
    <col min="3843" max="3843" width="2.7109375" style="6" customWidth="1"/>
    <col min="3844" max="3844" width="20.7109375" style="6" customWidth="1"/>
    <col min="3845" max="3845" width="3.140625" style="6" bestFit="1" customWidth="1"/>
    <col min="3846" max="3846" width="20.7109375" style="6" customWidth="1"/>
    <col min="3847" max="3847" width="3.140625" style="6" bestFit="1" customWidth="1"/>
    <col min="3848" max="3848" width="20.7109375" style="6" customWidth="1"/>
    <col min="3849" max="3849" width="3.140625" style="6" bestFit="1" customWidth="1"/>
    <col min="3850" max="3850" width="20.7109375" style="6" customWidth="1"/>
    <col min="3851" max="4097" width="9.140625" style="6"/>
    <col min="4098" max="4098" width="22.28515625" style="6" customWidth="1"/>
    <col min="4099" max="4099" width="2.7109375" style="6" customWidth="1"/>
    <col min="4100" max="4100" width="20.7109375" style="6" customWidth="1"/>
    <col min="4101" max="4101" width="3.140625" style="6" bestFit="1" customWidth="1"/>
    <col min="4102" max="4102" width="20.7109375" style="6" customWidth="1"/>
    <col min="4103" max="4103" width="3.140625" style="6" bestFit="1" customWidth="1"/>
    <col min="4104" max="4104" width="20.7109375" style="6" customWidth="1"/>
    <col min="4105" max="4105" width="3.140625" style="6" bestFit="1" customWidth="1"/>
    <col min="4106" max="4106" width="20.7109375" style="6" customWidth="1"/>
    <col min="4107" max="4353" width="9.140625" style="6"/>
    <col min="4354" max="4354" width="22.28515625" style="6" customWidth="1"/>
    <col min="4355" max="4355" width="2.7109375" style="6" customWidth="1"/>
    <col min="4356" max="4356" width="20.7109375" style="6" customWidth="1"/>
    <col min="4357" max="4357" width="3.140625" style="6" bestFit="1" customWidth="1"/>
    <col min="4358" max="4358" width="20.7109375" style="6" customWidth="1"/>
    <col min="4359" max="4359" width="3.140625" style="6" bestFit="1" customWidth="1"/>
    <col min="4360" max="4360" width="20.7109375" style="6" customWidth="1"/>
    <col min="4361" max="4361" width="3.140625" style="6" bestFit="1" customWidth="1"/>
    <col min="4362" max="4362" width="20.7109375" style="6" customWidth="1"/>
    <col min="4363" max="4609" width="9.140625" style="6"/>
    <col min="4610" max="4610" width="22.28515625" style="6" customWidth="1"/>
    <col min="4611" max="4611" width="2.7109375" style="6" customWidth="1"/>
    <col min="4612" max="4612" width="20.7109375" style="6" customWidth="1"/>
    <col min="4613" max="4613" width="3.140625" style="6" bestFit="1" customWidth="1"/>
    <col min="4614" max="4614" width="20.7109375" style="6" customWidth="1"/>
    <col min="4615" max="4615" width="3.140625" style="6" bestFit="1" customWidth="1"/>
    <col min="4616" max="4616" width="20.7109375" style="6" customWidth="1"/>
    <col min="4617" max="4617" width="3.140625" style="6" bestFit="1" customWidth="1"/>
    <col min="4618" max="4618" width="20.7109375" style="6" customWidth="1"/>
    <col min="4619" max="4865" width="9.140625" style="6"/>
    <col min="4866" max="4866" width="22.28515625" style="6" customWidth="1"/>
    <col min="4867" max="4867" width="2.7109375" style="6" customWidth="1"/>
    <col min="4868" max="4868" width="20.7109375" style="6" customWidth="1"/>
    <col min="4869" max="4869" width="3.140625" style="6" bestFit="1" customWidth="1"/>
    <col min="4870" max="4870" width="20.7109375" style="6" customWidth="1"/>
    <col min="4871" max="4871" width="3.140625" style="6" bestFit="1" customWidth="1"/>
    <col min="4872" max="4872" width="20.7109375" style="6" customWidth="1"/>
    <col min="4873" max="4873" width="3.140625" style="6" bestFit="1" customWidth="1"/>
    <col min="4874" max="4874" width="20.7109375" style="6" customWidth="1"/>
    <col min="4875" max="5121" width="9.140625" style="6"/>
    <col min="5122" max="5122" width="22.28515625" style="6" customWidth="1"/>
    <col min="5123" max="5123" width="2.7109375" style="6" customWidth="1"/>
    <col min="5124" max="5124" width="20.7109375" style="6" customWidth="1"/>
    <col min="5125" max="5125" width="3.140625" style="6" bestFit="1" customWidth="1"/>
    <col min="5126" max="5126" width="20.7109375" style="6" customWidth="1"/>
    <col min="5127" max="5127" width="3.140625" style="6" bestFit="1" customWidth="1"/>
    <col min="5128" max="5128" width="20.7109375" style="6" customWidth="1"/>
    <col min="5129" max="5129" width="3.140625" style="6" bestFit="1" customWidth="1"/>
    <col min="5130" max="5130" width="20.7109375" style="6" customWidth="1"/>
    <col min="5131" max="5377" width="9.140625" style="6"/>
    <col min="5378" max="5378" width="22.28515625" style="6" customWidth="1"/>
    <col min="5379" max="5379" width="2.7109375" style="6" customWidth="1"/>
    <col min="5380" max="5380" width="20.7109375" style="6" customWidth="1"/>
    <col min="5381" max="5381" width="3.140625" style="6" bestFit="1" customWidth="1"/>
    <col min="5382" max="5382" width="20.7109375" style="6" customWidth="1"/>
    <col min="5383" max="5383" width="3.140625" style="6" bestFit="1" customWidth="1"/>
    <col min="5384" max="5384" width="20.7109375" style="6" customWidth="1"/>
    <col min="5385" max="5385" width="3.140625" style="6" bestFit="1" customWidth="1"/>
    <col min="5386" max="5386" width="20.7109375" style="6" customWidth="1"/>
    <col min="5387" max="5633" width="9.140625" style="6"/>
    <col min="5634" max="5634" width="22.28515625" style="6" customWidth="1"/>
    <col min="5635" max="5635" width="2.7109375" style="6" customWidth="1"/>
    <col min="5636" max="5636" width="20.7109375" style="6" customWidth="1"/>
    <col min="5637" max="5637" width="3.140625" style="6" bestFit="1" customWidth="1"/>
    <col min="5638" max="5638" width="20.7109375" style="6" customWidth="1"/>
    <col min="5639" max="5639" width="3.140625" style="6" bestFit="1" customWidth="1"/>
    <col min="5640" max="5640" width="20.7109375" style="6" customWidth="1"/>
    <col min="5641" max="5641" width="3.140625" style="6" bestFit="1" customWidth="1"/>
    <col min="5642" max="5642" width="20.7109375" style="6" customWidth="1"/>
    <col min="5643" max="5889" width="9.140625" style="6"/>
    <col min="5890" max="5890" width="22.28515625" style="6" customWidth="1"/>
    <col min="5891" max="5891" width="2.7109375" style="6" customWidth="1"/>
    <col min="5892" max="5892" width="20.7109375" style="6" customWidth="1"/>
    <col min="5893" max="5893" width="3.140625" style="6" bestFit="1" customWidth="1"/>
    <col min="5894" max="5894" width="20.7109375" style="6" customWidth="1"/>
    <col min="5895" max="5895" width="3.140625" style="6" bestFit="1" customWidth="1"/>
    <col min="5896" max="5896" width="20.7109375" style="6" customWidth="1"/>
    <col min="5897" max="5897" width="3.140625" style="6" bestFit="1" customWidth="1"/>
    <col min="5898" max="5898" width="20.7109375" style="6" customWidth="1"/>
    <col min="5899" max="6145" width="9.140625" style="6"/>
    <col min="6146" max="6146" width="22.28515625" style="6" customWidth="1"/>
    <col min="6147" max="6147" width="2.7109375" style="6" customWidth="1"/>
    <col min="6148" max="6148" width="20.7109375" style="6" customWidth="1"/>
    <col min="6149" max="6149" width="3.140625" style="6" bestFit="1" customWidth="1"/>
    <col min="6150" max="6150" width="20.7109375" style="6" customWidth="1"/>
    <col min="6151" max="6151" width="3.140625" style="6" bestFit="1" customWidth="1"/>
    <col min="6152" max="6152" width="20.7109375" style="6" customWidth="1"/>
    <col min="6153" max="6153" width="3.140625" style="6" bestFit="1" customWidth="1"/>
    <col min="6154" max="6154" width="20.7109375" style="6" customWidth="1"/>
    <col min="6155" max="6401" width="9.140625" style="6"/>
    <col min="6402" max="6402" width="22.28515625" style="6" customWidth="1"/>
    <col min="6403" max="6403" width="2.7109375" style="6" customWidth="1"/>
    <col min="6404" max="6404" width="20.7109375" style="6" customWidth="1"/>
    <col min="6405" max="6405" width="3.140625" style="6" bestFit="1" customWidth="1"/>
    <col min="6406" max="6406" width="20.7109375" style="6" customWidth="1"/>
    <col min="6407" max="6407" width="3.140625" style="6" bestFit="1" customWidth="1"/>
    <col min="6408" max="6408" width="20.7109375" style="6" customWidth="1"/>
    <col min="6409" max="6409" width="3.140625" style="6" bestFit="1" customWidth="1"/>
    <col min="6410" max="6410" width="20.7109375" style="6" customWidth="1"/>
    <col min="6411" max="6657" width="9.140625" style="6"/>
    <col min="6658" max="6658" width="22.28515625" style="6" customWidth="1"/>
    <col min="6659" max="6659" width="2.7109375" style="6" customWidth="1"/>
    <col min="6660" max="6660" width="20.7109375" style="6" customWidth="1"/>
    <col min="6661" max="6661" width="3.140625" style="6" bestFit="1" customWidth="1"/>
    <col min="6662" max="6662" width="20.7109375" style="6" customWidth="1"/>
    <col min="6663" max="6663" width="3.140625" style="6" bestFit="1" customWidth="1"/>
    <col min="6664" max="6664" width="20.7109375" style="6" customWidth="1"/>
    <col min="6665" max="6665" width="3.140625" style="6" bestFit="1" customWidth="1"/>
    <col min="6666" max="6666" width="20.7109375" style="6" customWidth="1"/>
    <col min="6667" max="6913" width="9.140625" style="6"/>
    <col min="6914" max="6914" width="22.28515625" style="6" customWidth="1"/>
    <col min="6915" max="6915" width="2.7109375" style="6" customWidth="1"/>
    <col min="6916" max="6916" width="20.7109375" style="6" customWidth="1"/>
    <col min="6917" max="6917" width="3.140625" style="6" bestFit="1" customWidth="1"/>
    <col min="6918" max="6918" width="20.7109375" style="6" customWidth="1"/>
    <col min="6919" max="6919" width="3.140625" style="6" bestFit="1" customWidth="1"/>
    <col min="6920" max="6920" width="20.7109375" style="6" customWidth="1"/>
    <col min="6921" max="6921" width="3.140625" style="6" bestFit="1" customWidth="1"/>
    <col min="6922" max="6922" width="20.7109375" style="6" customWidth="1"/>
    <col min="6923" max="7169" width="9.140625" style="6"/>
    <col min="7170" max="7170" width="22.28515625" style="6" customWidth="1"/>
    <col min="7171" max="7171" width="2.7109375" style="6" customWidth="1"/>
    <col min="7172" max="7172" width="20.7109375" style="6" customWidth="1"/>
    <col min="7173" max="7173" width="3.140625" style="6" bestFit="1" customWidth="1"/>
    <col min="7174" max="7174" width="20.7109375" style="6" customWidth="1"/>
    <col min="7175" max="7175" width="3.140625" style="6" bestFit="1" customWidth="1"/>
    <col min="7176" max="7176" width="20.7109375" style="6" customWidth="1"/>
    <col min="7177" max="7177" width="3.140625" style="6" bestFit="1" customWidth="1"/>
    <col min="7178" max="7178" width="20.7109375" style="6" customWidth="1"/>
    <col min="7179" max="7425" width="9.140625" style="6"/>
    <col min="7426" max="7426" width="22.28515625" style="6" customWidth="1"/>
    <col min="7427" max="7427" width="2.7109375" style="6" customWidth="1"/>
    <col min="7428" max="7428" width="20.7109375" style="6" customWidth="1"/>
    <col min="7429" max="7429" width="3.140625" style="6" bestFit="1" customWidth="1"/>
    <col min="7430" max="7430" width="20.7109375" style="6" customWidth="1"/>
    <col min="7431" max="7431" width="3.140625" style="6" bestFit="1" customWidth="1"/>
    <col min="7432" max="7432" width="20.7109375" style="6" customWidth="1"/>
    <col min="7433" max="7433" width="3.140625" style="6" bestFit="1" customWidth="1"/>
    <col min="7434" max="7434" width="20.7109375" style="6" customWidth="1"/>
    <col min="7435" max="7681" width="9.140625" style="6"/>
    <col min="7682" max="7682" width="22.28515625" style="6" customWidth="1"/>
    <col min="7683" max="7683" width="2.7109375" style="6" customWidth="1"/>
    <col min="7684" max="7684" width="20.7109375" style="6" customWidth="1"/>
    <col min="7685" max="7685" width="3.140625" style="6" bestFit="1" customWidth="1"/>
    <col min="7686" max="7686" width="20.7109375" style="6" customWidth="1"/>
    <col min="7687" max="7687" width="3.140625" style="6" bestFit="1" customWidth="1"/>
    <col min="7688" max="7688" width="20.7109375" style="6" customWidth="1"/>
    <col min="7689" max="7689" width="3.140625" style="6" bestFit="1" customWidth="1"/>
    <col min="7690" max="7690" width="20.7109375" style="6" customWidth="1"/>
    <col min="7691" max="7937" width="9.140625" style="6"/>
    <col min="7938" max="7938" width="22.28515625" style="6" customWidth="1"/>
    <col min="7939" max="7939" width="2.7109375" style="6" customWidth="1"/>
    <col min="7940" max="7940" width="20.7109375" style="6" customWidth="1"/>
    <col min="7941" max="7941" width="3.140625" style="6" bestFit="1" customWidth="1"/>
    <col min="7942" max="7942" width="20.7109375" style="6" customWidth="1"/>
    <col min="7943" max="7943" width="3.140625" style="6" bestFit="1" customWidth="1"/>
    <col min="7944" max="7944" width="20.7109375" style="6" customWidth="1"/>
    <col min="7945" max="7945" width="3.140625" style="6" bestFit="1" customWidth="1"/>
    <col min="7946" max="7946" width="20.7109375" style="6" customWidth="1"/>
    <col min="7947" max="8193" width="9.140625" style="6"/>
    <col min="8194" max="8194" width="22.28515625" style="6" customWidth="1"/>
    <col min="8195" max="8195" width="2.7109375" style="6" customWidth="1"/>
    <col min="8196" max="8196" width="20.7109375" style="6" customWidth="1"/>
    <col min="8197" max="8197" width="3.140625" style="6" bestFit="1" customWidth="1"/>
    <col min="8198" max="8198" width="20.7109375" style="6" customWidth="1"/>
    <col min="8199" max="8199" width="3.140625" style="6" bestFit="1" customWidth="1"/>
    <col min="8200" max="8200" width="20.7109375" style="6" customWidth="1"/>
    <col min="8201" max="8201" width="3.140625" style="6" bestFit="1" customWidth="1"/>
    <col min="8202" max="8202" width="20.7109375" style="6" customWidth="1"/>
    <col min="8203" max="8449" width="9.140625" style="6"/>
    <col min="8450" max="8450" width="22.28515625" style="6" customWidth="1"/>
    <col min="8451" max="8451" width="2.7109375" style="6" customWidth="1"/>
    <col min="8452" max="8452" width="20.7109375" style="6" customWidth="1"/>
    <col min="8453" max="8453" width="3.140625" style="6" bestFit="1" customWidth="1"/>
    <col min="8454" max="8454" width="20.7109375" style="6" customWidth="1"/>
    <col min="8455" max="8455" width="3.140625" style="6" bestFit="1" customWidth="1"/>
    <col min="8456" max="8456" width="20.7109375" style="6" customWidth="1"/>
    <col min="8457" max="8457" width="3.140625" style="6" bestFit="1" customWidth="1"/>
    <col min="8458" max="8458" width="20.7109375" style="6" customWidth="1"/>
    <col min="8459" max="8705" width="9.140625" style="6"/>
    <col min="8706" max="8706" width="22.28515625" style="6" customWidth="1"/>
    <col min="8707" max="8707" width="2.7109375" style="6" customWidth="1"/>
    <col min="8708" max="8708" width="20.7109375" style="6" customWidth="1"/>
    <col min="8709" max="8709" width="3.140625" style="6" bestFit="1" customWidth="1"/>
    <col min="8710" max="8710" width="20.7109375" style="6" customWidth="1"/>
    <col min="8711" max="8711" width="3.140625" style="6" bestFit="1" customWidth="1"/>
    <col min="8712" max="8712" width="20.7109375" style="6" customWidth="1"/>
    <col min="8713" max="8713" width="3.140625" style="6" bestFit="1" customWidth="1"/>
    <col min="8714" max="8714" width="20.7109375" style="6" customWidth="1"/>
    <col min="8715" max="8961" width="9.140625" style="6"/>
    <col min="8962" max="8962" width="22.28515625" style="6" customWidth="1"/>
    <col min="8963" max="8963" width="2.7109375" style="6" customWidth="1"/>
    <col min="8964" max="8964" width="20.7109375" style="6" customWidth="1"/>
    <col min="8965" max="8965" width="3.140625" style="6" bestFit="1" customWidth="1"/>
    <col min="8966" max="8966" width="20.7109375" style="6" customWidth="1"/>
    <col min="8967" max="8967" width="3.140625" style="6" bestFit="1" customWidth="1"/>
    <col min="8968" max="8968" width="20.7109375" style="6" customWidth="1"/>
    <col min="8969" max="8969" width="3.140625" style="6" bestFit="1" customWidth="1"/>
    <col min="8970" max="8970" width="20.7109375" style="6" customWidth="1"/>
    <col min="8971" max="9217" width="9.140625" style="6"/>
    <col min="9218" max="9218" width="22.28515625" style="6" customWidth="1"/>
    <col min="9219" max="9219" width="2.7109375" style="6" customWidth="1"/>
    <col min="9220" max="9220" width="20.7109375" style="6" customWidth="1"/>
    <col min="9221" max="9221" width="3.140625" style="6" bestFit="1" customWidth="1"/>
    <col min="9222" max="9222" width="20.7109375" style="6" customWidth="1"/>
    <col min="9223" max="9223" width="3.140625" style="6" bestFit="1" customWidth="1"/>
    <col min="9224" max="9224" width="20.7109375" style="6" customWidth="1"/>
    <col min="9225" max="9225" width="3.140625" style="6" bestFit="1" customWidth="1"/>
    <col min="9226" max="9226" width="20.7109375" style="6" customWidth="1"/>
    <col min="9227" max="9473" width="9.140625" style="6"/>
    <col min="9474" max="9474" width="22.28515625" style="6" customWidth="1"/>
    <col min="9475" max="9475" width="2.7109375" style="6" customWidth="1"/>
    <col min="9476" max="9476" width="20.7109375" style="6" customWidth="1"/>
    <col min="9477" max="9477" width="3.140625" style="6" bestFit="1" customWidth="1"/>
    <col min="9478" max="9478" width="20.7109375" style="6" customWidth="1"/>
    <col min="9479" max="9479" width="3.140625" style="6" bestFit="1" customWidth="1"/>
    <col min="9480" max="9480" width="20.7109375" style="6" customWidth="1"/>
    <col min="9481" max="9481" width="3.140625" style="6" bestFit="1" customWidth="1"/>
    <col min="9482" max="9482" width="20.7109375" style="6" customWidth="1"/>
    <col min="9483" max="9729" width="9.140625" style="6"/>
    <col min="9730" max="9730" width="22.28515625" style="6" customWidth="1"/>
    <col min="9731" max="9731" width="2.7109375" style="6" customWidth="1"/>
    <col min="9732" max="9732" width="20.7109375" style="6" customWidth="1"/>
    <col min="9733" max="9733" width="3.140625" style="6" bestFit="1" customWidth="1"/>
    <col min="9734" max="9734" width="20.7109375" style="6" customWidth="1"/>
    <col min="9735" max="9735" width="3.140625" style="6" bestFit="1" customWidth="1"/>
    <col min="9736" max="9736" width="20.7109375" style="6" customWidth="1"/>
    <col min="9737" max="9737" width="3.140625" style="6" bestFit="1" customWidth="1"/>
    <col min="9738" max="9738" width="20.7109375" style="6" customWidth="1"/>
    <col min="9739" max="9985" width="9.140625" style="6"/>
    <col min="9986" max="9986" width="22.28515625" style="6" customWidth="1"/>
    <col min="9987" max="9987" width="2.7109375" style="6" customWidth="1"/>
    <col min="9988" max="9988" width="20.7109375" style="6" customWidth="1"/>
    <col min="9989" max="9989" width="3.140625" style="6" bestFit="1" customWidth="1"/>
    <col min="9990" max="9990" width="20.7109375" style="6" customWidth="1"/>
    <col min="9991" max="9991" width="3.140625" style="6" bestFit="1" customWidth="1"/>
    <col min="9992" max="9992" width="20.7109375" style="6" customWidth="1"/>
    <col min="9993" max="9993" width="3.140625" style="6" bestFit="1" customWidth="1"/>
    <col min="9994" max="9994" width="20.7109375" style="6" customWidth="1"/>
    <col min="9995" max="10241" width="9.140625" style="6"/>
    <col min="10242" max="10242" width="22.28515625" style="6" customWidth="1"/>
    <col min="10243" max="10243" width="2.7109375" style="6" customWidth="1"/>
    <col min="10244" max="10244" width="20.7109375" style="6" customWidth="1"/>
    <col min="10245" max="10245" width="3.140625" style="6" bestFit="1" customWidth="1"/>
    <col min="10246" max="10246" width="20.7109375" style="6" customWidth="1"/>
    <col min="10247" max="10247" width="3.140625" style="6" bestFit="1" customWidth="1"/>
    <col min="10248" max="10248" width="20.7109375" style="6" customWidth="1"/>
    <col min="10249" max="10249" width="3.140625" style="6" bestFit="1" customWidth="1"/>
    <col min="10250" max="10250" width="20.7109375" style="6" customWidth="1"/>
    <col min="10251" max="10497" width="9.140625" style="6"/>
    <col min="10498" max="10498" width="22.28515625" style="6" customWidth="1"/>
    <col min="10499" max="10499" width="2.7109375" style="6" customWidth="1"/>
    <col min="10500" max="10500" width="20.7109375" style="6" customWidth="1"/>
    <col min="10501" max="10501" width="3.140625" style="6" bestFit="1" customWidth="1"/>
    <col min="10502" max="10502" width="20.7109375" style="6" customWidth="1"/>
    <col min="10503" max="10503" width="3.140625" style="6" bestFit="1" customWidth="1"/>
    <col min="10504" max="10504" width="20.7109375" style="6" customWidth="1"/>
    <col min="10505" max="10505" width="3.140625" style="6" bestFit="1" customWidth="1"/>
    <col min="10506" max="10506" width="20.7109375" style="6" customWidth="1"/>
    <col min="10507" max="10753" width="9.140625" style="6"/>
    <col min="10754" max="10754" width="22.28515625" style="6" customWidth="1"/>
    <col min="10755" max="10755" width="2.7109375" style="6" customWidth="1"/>
    <col min="10756" max="10756" width="20.7109375" style="6" customWidth="1"/>
    <col min="10757" max="10757" width="3.140625" style="6" bestFit="1" customWidth="1"/>
    <col min="10758" max="10758" width="20.7109375" style="6" customWidth="1"/>
    <col min="10759" max="10759" width="3.140625" style="6" bestFit="1" customWidth="1"/>
    <col min="10760" max="10760" width="20.7109375" style="6" customWidth="1"/>
    <col min="10761" max="10761" width="3.140625" style="6" bestFit="1" customWidth="1"/>
    <col min="10762" max="10762" width="20.7109375" style="6" customWidth="1"/>
    <col min="10763" max="11009" width="9.140625" style="6"/>
    <col min="11010" max="11010" width="22.28515625" style="6" customWidth="1"/>
    <col min="11011" max="11011" width="2.7109375" style="6" customWidth="1"/>
    <col min="11012" max="11012" width="20.7109375" style="6" customWidth="1"/>
    <col min="11013" max="11013" width="3.140625" style="6" bestFit="1" customWidth="1"/>
    <col min="11014" max="11014" width="20.7109375" style="6" customWidth="1"/>
    <col min="11015" max="11015" width="3.140625" style="6" bestFit="1" customWidth="1"/>
    <col min="11016" max="11016" width="20.7109375" style="6" customWidth="1"/>
    <col min="11017" max="11017" width="3.140625" style="6" bestFit="1" customWidth="1"/>
    <col min="11018" max="11018" width="20.7109375" style="6" customWidth="1"/>
    <col min="11019" max="11265" width="9.140625" style="6"/>
    <col min="11266" max="11266" width="22.28515625" style="6" customWidth="1"/>
    <col min="11267" max="11267" width="2.7109375" style="6" customWidth="1"/>
    <col min="11268" max="11268" width="20.7109375" style="6" customWidth="1"/>
    <col min="11269" max="11269" width="3.140625" style="6" bestFit="1" customWidth="1"/>
    <col min="11270" max="11270" width="20.7109375" style="6" customWidth="1"/>
    <col min="11271" max="11271" width="3.140625" style="6" bestFit="1" customWidth="1"/>
    <col min="11272" max="11272" width="20.7109375" style="6" customWidth="1"/>
    <col min="11273" max="11273" width="3.140625" style="6" bestFit="1" customWidth="1"/>
    <col min="11274" max="11274" width="20.7109375" style="6" customWidth="1"/>
    <col min="11275" max="11521" width="9.140625" style="6"/>
    <col min="11522" max="11522" width="22.28515625" style="6" customWidth="1"/>
    <col min="11523" max="11523" width="2.7109375" style="6" customWidth="1"/>
    <col min="11524" max="11524" width="20.7109375" style="6" customWidth="1"/>
    <col min="11525" max="11525" width="3.140625" style="6" bestFit="1" customWidth="1"/>
    <col min="11526" max="11526" width="20.7109375" style="6" customWidth="1"/>
    <col min="11527" max="11527" width="3.140625" style="6" bestFit="1" customWidth="1"/>
    <col min="11528" max="11528" width="20.7109375" style="6" customWidth="1"/>
    <col min="11529" max="11529" width="3.140625" style="6" bestFit="1" customWidth="1"/>
    <col min="11530" max="11530" width="20.7109375" style="6" customWidth="1"/>
    <col min="11531" max="11777" width="9.140625" style="6"/>
    <col min="11778" max="11778" width="22.28515625" style="6" customWidth="1"/>
    <col min="11779" max="11779" width="2.7109375" style="6" customWidth="1"/>
    <col min="11780" max="11780" width="20.7109375" style="6" customWidth="1"/>
    <col min="11781" max="11781" width="3.140625" style="6" bestFit="1" customWidth="1"/>
    <col min="11782" max="11782" width="20.7109375" style="6" customWidth="1"/>
    <col min="11783" max="11783" width="3.140625" style="6" bestFit="1" customWidth="1"/>
    <col min="11784" max="11784" width="20.7109375" style="6" customWidth="1"/>
    <col min="11785" max="11785" width="3.140625" style="6" bestFit="1" customWidth="1"/>
    <col min="11786" max="11786" width="20.7109375" style="6" customWidth="1"/>
    <col min="11787" max="12033" width="9.140625" style="6"/>
    <col min="12034" max="12034" width="22.28515625" style="6" customWidth="1"/>
    <col min="12035" max="12035" width="2.7109375" style="6" customWidth="1"/>
    <col min="12036" max="12036" width="20.7109375" style="6" customWidth="1"/>
    <col min="12037" max="12037" width="3.140625" style="6" bestFit="1" customWidth="1"/>
    <col min="12038" max="12038" width="20.7109375" style="6" customWidth="1"/>
    <col min="12039" max="12039" width="3.140625" style="6" bestFit="1" customWidth="1"/>
    <col min="12040" max="12040" width="20.7109375" style="6" customWidth="1"/>
    <col min="12041" max="12041" width="3.140625" style="6" bestFit="1" customWidth="1"/>
    <col min="12042" max="12042" width="20.7109375" style="6" customWidth="1"/>
    <col min="12043" max="12289" width="9.140625" style="6"/>
    <col min="12290" max="12290" width="22.28515625" style="6" customWidth="1"/>
    <col min="12291" max="12291" width="2.7109375" style="6" customWidth="1"/>
    <col min="12292" max="12292" width="20.7109375" style="6" customWidth="1"/>
    <col min="12293" max="12293" width="3.140625" style="6" bestFit="1" customWidth="1"/>
    <col min="12294" max="12294" width="20.7109375" style="6" customWidth="1"/>
    <col min="12295" max="12295" width="3.140625" style="6" bestFit="1" customWidth="1"/>
    <col min="12296" max="12296" width="20.7109375" style="6" customWidth="1"/>
    <col min="12297" max="12297" width="3.140625" style="6" bestFit="1" customWidth="1"/>
    <col min="12298" max="12298" width="20.7109375" style="6" customWidth="1"/>
    <col min="12299" max="12545" width="9.140625" style="6"/>
    <col min="12546" max="12546" width="22.28515625" style="6" customWidth="1"/>
    <col min="12547" max="12547" width="2.7109375" style="6" customWidth="1"/>
    <col min="12548" max="12548" width="20.7109375" style="6" customWidth="1"/>
    <col min="12549" max="12549" width="3.140625" style="6" bestFit="1" customWidth="1"/>
    <col min="12550" max="12550" width="20.7109375" style="6" customWidth="1"/>
    <col min="12551" max="12551" width="3.140625" style="6" bestFit="1" customWidth="1"/>
    <col min="12552" max="12552" width="20.7109375" style="6" customWidth="1"/>
    <col min="12553" max="12553" width="3.140625" style="6" bestFit="1" customWidth="1"/>
    <col min="12554" max="12554" width="20.7109375" style="6" customWidth="1"/>
    <col min="12555" max="12801" width="9.140625" style="6"/>
    <col min="12802" max="12802" width="22.28515625" style="6" customWidth="1"/>
    <col min="12803" max="12803" width="2.7109375" style="6" customWidth="1"/>
    <col min="12804" max="12804" width="20.7109375" style="6" customWidth="1"/>
    <col min="12805" max="12805" width="3.140625" style="6" bestFit="1" customWidth="1"/>
    <col min="12806" max="12806" width="20.7109375" style="6" customWidth="1"/>
    <col min="12807" max="12807" width="3.140625" style="6" bestFit="1" customWidth="1"/>
    <col min="12808" max="12808" width="20.7109375" style="6" customWidth="1"/>
    <col min="12809" max="12809" width="3.140625" style="6" bestFit="1" customWidth="1"/>
    <col min="12810" max="12810" width="20.7109375" style="6" customWidth="1"/>
    <col min="12811" max="13057" width="9.140625" style="6"/>
    <col min="13058" max="13058" width="22.28515625" style="6" customWidth="1"/>
    <col min="13059" max="13059" width="2.7109375" style="6" customWidth="1"/>
    <col min="13060" max="13060" width="20.7109375" style="6" customWidth="1"/>
    <col min="13061" max="13061" width="3.140625" style="6" bestFit="1" customWidth="1"/>
    <col min="13062" max="13062" width="20.7109375" style="6" customWidth="1"/>
    <col min="13063" max="13063" width="3.140625" style="6" bestFit="1" customWidth="1"/>
    <col min="13064" max="13064" width="20.7109375" style="6" customWidth="1"/>
    <col min="13065" max="13065" width="3.140625" style="6" bestFit="1" customWidth="1"/>
    <col min="13066" max="13066" width="20.7109375" style="6" customWidth="1"/>
    <col min="13067" max="13313" width="9.140625" style="6"/>
    <col min="13314" max="13314" width="22.28515625" style="6" customWidth="1"/>
    <col min="13315" max="13315" width="2.7109375" style="6" customWidth="1"/>
    <col min="13316" max="13316" width="20.7109375" style="6" customWidth="1"/>
    <col min="13317" max="13317" width="3.140625" style="6" bestFit="1" customWidth="1"/>
    <col min="13318" max="13318" width="20.7109375" style="6" customWidth="1"/>
    <col min="13319" max="13319" width="3.140625" style="6" bestFit="1" customWidth="1"/>
    <col min="13320" max="13320" width="20.7109375" style="6" customWidth="1"/>
    <col min="13321" max="13321" width="3.140625" style="6" bestFit="1" customWidth="1"/>
    <col min="13322" max="13322" width="20.7109375" style="6" customWidth="1"/>
    <col min="13323" max="13569" width="9.140625" style="6"/>
    <col min="13570" max="13570" width="22.28515625" style="6" customWidth="1"/>
    <col min="13571" max="13571" width="2.7109375" style="6" customWidth="1"/>
    <col min="13572" max="13572" width="20.7109375" style="6" customWidth="1"/>
    <col min="13573" max="13573" width="3.140625" style="6" bestFit="1" customWidth="1"/>
    <col min="13574" max="13574" width="20.7109375" style="6" customWidth="1"/>
    <col min="13575" max="13575" width="3.140625" style="6" bestFit="1" customWidth="1"/>
    <col min="13576" max="13576" width="20.7109375" style="6" customWidth="1"/>
    <col min="13577" max="13577" width="3.140625" style="6" bestFit="1" customWidth="1"/>
    <col min="13578" max="13578" width="20.7109375" style="6" customWidth="1"/>
    <col min="13579" max="13825" width="9.140625" style="6"/>
    <col min="13826" max="13826" width="22.28515625" style="6" customWidth="1"/>
    <col min="13827" max="13827" width="2.7109375" style="6" customWidth="1"/>
    <col min="13828" max="13828" width="20.7109375" style="6" customWidth="1"/>
    <col min="13829" max="13829" width="3.140625" style="6" bestFit="1" customWidth="1"/>
    <col min="13830" max="13830" width="20.7109375" style="6" customWidth="1"/>
    <col min="13831" max="13831" width="3.140625" style="6" bestFit="1" customWidth="1"/>
    <col min="13832" max="13832" width="20.7109375" style="6" customWidth="1"/>
    <col min="13833" max="13833" width="3.140625" style="6" bestFit="1" customWidth="1"/>
    <col min="13834" max="13834" width="20.7109375" style="6" customWidth="1"/>
    <col min="13835" max="14081" width="9.140625" style="6"/>
    <col min="14082" max="14082" width="22.28515625" style="6" customWidth="1"/>
    <col min="14083" max="14083" width="2.7109375" style="6" customWidth="1"/>
    <col min="14084" max="14084" width="20.7109375" style="6" customWidth="1"/>
    <col min="14085" max="14085" width="3.140625" style="6" bestFit="1" customWidth="1"/>
    <col min="14086" max="14086" width="20.7109375" style="6" customWidth="1"/>
    <col min="14087" max="14087" width="3.140625" style="6" bestFit="1" customWidth="1"/>
    <col min="14088" max="14088" width="20.7109375" style="6" customWidth="1"/>
    <col min="14089" max="14089" width="3.140625" style="6" bestFit="1" customWidth="1"/>
    <col min="14090" max="14090" width="20.7109375" style="6" customWidth="1"/>
    <col min="14091" max="14337" width="9.140625" style="6"/>
    <col min="14338" max="14338" width="22.28515625" style="6" customWidth="1"/>
    <col min="14339" max="14339" width="2.7109375" style="6" customWidth="1"/>
    <col min="14340" max="14340" width="20.7109375" style="6" customWidth="1"/>
    <col min="14341" max="14341" width="3.140625" style="6" bestFit="1" customWidth="1"/>
    <col min="14342" max="14342" width="20.7109375" style="6" customWidth="1"/>
    <col min="14343" max="14343" width="3.140625" style="6" bestFit="1" customWidth="1"/>
    <col min="14344" max="14344" width="20.7109375" style="6" customWidth="1"/>
    <col min="14345" max="14345" width="3.140625" style="6" bestFit="1" customWidth="1"/>
    <col min="14346" max="14346" width="20.7109375" style="6" customWidth="1"/>
    <col min="14347" max="14593" width="9.140625" style="6"/>
    <col min="14594" max="14594" width="22.28515625" style="6" customWidth="1"/>
    <col min="14595" max="14595" width="2.7109375" style="6" customWidth="1"/>
    <col min="14596" max="14596" width="20.7109375" style="6" customWidth="1"/>
    <col min="14597" max="14597" width="3.140625" style="6" bestFit="1" customWidth="1"/>
    <col min="14598" max="14598" width="20.7109375" style="6" customWidth="1"/>
    <col min="14599" max="14599" width="3.140625" style="6" bestFit="1" customWidth="1"/>
    <col min="14600" max="14600" width="20.7109375" style="6" customWidth="1"/>
    <col min="14601" max="14601" width="3.140625" style="6" bestFit="1" customWidth="1"/>
    <col min="14602" max="14602" width="20.7109375" style="6" customWidth="1"/>
    <col min="14603" max="14849" width="9.140625" style="6"/>
    <col min="14850" max="14850" width="22.28515625" style="6" customWidth="1"/>
    <col min="14851" max="14851" width="2.7109375" style="6" customWidth="1"/>
    <col min="14852" max="14852" width="20.7109375" style="6" customWidth="1"/>
    <col min="14853" max="14853" width="3.140625" style="6" bestFit="1" customWidth="1"/>
    <col min="14854" max="14854" width="20.7109375" style="6" customWidth="1"/>
    <col min="14855" max="14855" width="3.140625" style="6" bestFit="1" customWidth="1"/>
    <col min="14856" max="14856" width="20.7109375" style="6" customWidth="1"/>
    <col min="14857" max="14857" width="3.140625" style="6" bestFit="1" customWidth="1"/>
    <col min="14858" max="14858" width="20.7109375" style="6" customWidth="1"/>
    <col min="14859" max="15105" width="9.140625" style="6"/>
    <col min="15106" max="15106" width="22.28515625" style="6" customWidth="1"/>
    <col min="15107" max="15107" width="2.7109375" style="6" customWidth="1"/>
    <col min="15108" max="15108" width="20.7109375" style="6" customWidth="1"/>
    <col min="15109" max="15109" width="3.140625" style="6" bestFit="1" customWidth="1"/>
    <col min="15110" max="15110" width="20.7109375" style="6" customWidth="1"/>
    <col min="15111" max="15111" width="3.140625" style="6" bestFit="1" customWidth="1"/>
    <col min="15112" max="15112" width="20.7109375" style="6" customWidth="1"/>
    <col min="15113" max="15113" width="3.140625" style="6" bestFit="1" customWidth="1"/>
    <col min="15114" max="15114" width="20.7109375" style="6" customWidth="1"/>
    <col min="15115" max="15361" width="9.140625" style="6"/>
    <col min="15362" max="15362" width="22.28515625" style="6" customWidth="1"/>
    <col min="15363" max="15363" width="2.7109375" style="6" customWidth="1"/>
    <col min="15364" max="15364" width="20.7109375" style="6" customWidth="1"/>
    <col min="15365" max="15365" width="3.140625" style="6" bestFit="1" customWidth="1"/>
    <col min="15366" max="15366" width="20.7109375" style="6" customWidth="1"/>
    <col min="15367" max="15367" width="3.140625" style="6" bestFit="1" customWidth="1"/>
    <col min="15368" max="15368" width="20.7109375" style="6" customWidth="1"/>
    <col min="15369" max="15369" width="3.140625" style="6" bestFit="1" customWidth="1"/>
    <col min="15370" max="15370" width="20.7109375" style="6" customWidth="1"/>
    <col min="15371" max="15617" width="9.140625" style="6"/>
    <col min="15618" max="15618" width="22.28515625" style="6" customWidth="1"/>
    <col min="15619" max="15619" width="2.7109375" style="6" customWidth="1"/>
    <col min="15620" max="15620" width="20.7109375" style="6" customWidth="1"/>
    <col min="15621" max="15621" width="3.140625" style="6" bestFit="1" customWidth="1"/>
    <col min="15622" max="15622" width="20.7109375" style="6" customWidth="1"/>
    <col min="15623" max="15623" width="3.140625" style="6" bestFit="1" customWidth="1"/>
    <col min="15624" max="15624" width="20.7109375" style="6" customWidth="1"/>
    <col min="15625" max="15625" width="3.140625" style="6" bestFit="1" customWidth="1"/>
    <col min="15626" max="15626" width="20.7109375" style="6" customWidth="1"/>
    <col min="15627" max="15873" width="9.140625" style="6"/>
    <col min="15874" max="15874" width="22.28515625" style="6" customWidth="1"/>
    <col min="15875" max="15875" width="2.7109375" style="6" customWidth="1"/>
    <col min="15876" max="15876" width="20.7109375" style="6" customWidth="1"/>
    <col min="15877" max="15877" width="3.140625" style="6" bestFit="1" customWidth="1"/>
    <col min="15878" max="15878" width="20.7109375" style="6" customWidth="1"/>
    <col min="15879" max="15879" width="3.140625" style="6" bestFit="1" customWidth="1"/>
    <col min="15880" max="15880" width="20.7109375" style="6" customWidth="1"/>
    <col min="15881" max="15881" width="3.140625" style="6" bestFit="1" customWidth="1"/>
    <col min="15882" max="15882" width="20.7109375" style="6" customWidth="1"/>
    <col min="15883" max="16129" width="9.140625" style="6"/>
    <col min="16130" max="16130" width="22.28515625" style="6" customWidth="1"/>
    <col min="16131" max="16131" width="2.7109375" style="6" customWidth="1"/>
    <col min="16132" max="16132" width="20.7109375" style="6" customWidth="1"/>
    <col min="16133" max="16133" width="3.140625" style="6" bestFit="1" customWidth="1"/>
    <col min="16134" max="16134" width="20.7109375" style="6" customWidth="1"/>
    <col min="16135" max="16135" width="3.140625" style="6" bestFit="1" customWidth="1"/>
    <col min="16136" max="16136" width="20.7109375" style="6" customWidth="1"/>
    <col min="16137" max="16137" width="3.140625" style="6" bestFit="1" customWidth="1"/>
    <col min="16138" max="16138" width="20.7109375" style="6" customWidth="1"/>
    <col min="16139" max="16384" width="9.140625" style="6"/>
  </cols>
  <sheetData>
    <row r="1" spans="2:10" ht="15.75" x14ac:dyDescent="0.25">
      <c r="B1" s="5" t="str">
        <f>"VFW AUXILIARY TO POST NO. "&amp;'Fill Out Info About Aux First!'!$I$3&amp;", DISTRICT "&amp;'Fill Out Info About Aux First!'!$I$15&amp;", DEPARTMENT OF "&amp;'Fill Out Info About Aux First!'!I9</f>
        <v xml:space="preserve">VFW AUXILIARY TO POST NO. , DISTRICT , DEPARTMENT OF </v>
      </c>
      <c r="D1" s="7"/>
      <c r="E1" s="7"/>
      <c r="F1" s="7"/>
      <c r="G1" s="8"/>
      <c r="H1" s="8"/>
      <c r="I1" s="8"/>
      <c r="J1" s="8"/>
    </row>
    <row r="2" spans="2:10" ht="15.75" x14ac:dyDescent="0.25">
      <c r="B2" s="5" t="s">
        <v>34</v>
      </c>
      <c r="C2" s="7"/>
      <c r="D2" s="7"/>
      <c r="E2" s="7"/>
      <c r="F2" s="7"/>
      <c r="G2" s="8"/>
      <c r="H2" s="8"/>
      <c r="I2" s="8"/>
      <c r="J2" s="8"/>
    </row>
    <row r="3" spans="2:10" x14ac:dyDescent="0.2">
      <c r="B3" s="8"/>
      <c r="C3" s="8"/>
      <c r="D3" s="8"/>
      <c r="E3" s="8"/>
      <c r="F3" s="8"/>
      <c r="G3" s="8"/>
      <c r="H3" s="8"/>
      <c r="I3" s="8"/>
      <c r="J3" s="8"/>
    </row>
    <row r="4" spans="2:10" x14ac:dyDescent="0.2">
      <c r="B4" s="24" t="s">
        <v>51</v>
      </c>
      <c r="C4" s="40" t="str">
        <f>" JANUARY 1, "&amp;'Fill Out Info About Aux First!'!$I$12+1&amp;" THROUGH MARCH 31, "&amp;'Fill Out Info About Aux First!'!I12+1</f>
        <v xml:space="preserve"> JANUARY 1, 1 THROUGH MARCH 31, 1</v>
      </c>
      <c r="D4" s="28"/>
      <c r="E4" s="25"/>
      <c r="F4" s="25"/>
      <c r="G4" s="8"/>
      <c r="H4" s="8"/>
      <c r="I4" s="8"/>
      <c r="J4" s="8"/>
    </row>
    <row r="5" spans="2:10" x14ac:dyDescent="0.2">
      <c r="B5" s="9"/>
      <c r="C5" s="9"/>
      <c r="D5" s="9"/>
      <c r="E5" s="9"/>
      <c r="F5" s="9"/>
      <c r="G5" s="9"/>
      <c r="H5" s="9"/>
      <c r="I5" s="9"/>
      <c r="J5" s="9"/>
    </row>
    <row r="6" spans="2:10" x14ac:dyDescent="0.2">
      <c r="B6" s="10"/>
      <c r="C6" s="11"/>
      <c r="D6" s="12" t="s">
        <v>35</v>
      </c>
      <c r="E6" s="11"/>
      <c r="F6" s="12"/>
      <c r="G6" s="11"/>
      <c r="H6" s="12"/>
      <c r="I6" s="11"/>
      <c r="J6" s="12" t="s">
        <v>35</v>
      </c>
    </row>
    <row r="7" spans="2:10" ht="13.5" thickBot="1" x14ac:dyDescent="0.25">
      <c r="B7" s="13" t="s">
        <v>36</v>
      </c>
      <c r="C7" s="14"/>
      <c r="D7" s="15" t="s">
        <v>37</v>
      </c>
      <c r="E7" s="14"/>
      <c r="F7" s="15" t="s">
        <v>6</v>
      </c>
      <c r="G7" s="14"/>
      <c r="H7" s="15" t="s">
        <v>8</v>
      </c>
      <c r="I7" s="14"/>
      <c r="J7" s="15" t="s">
        <v>38</v>
      </c>
    </row>
    <row r="8" spans="2:10" ht="13.5" thickTop="1" x14ac:dyDescent="0.2">
      <c r="B8" s="16" t="s">
        <v>1</v>
      </c>
      <c r="C8" s="17" t="s">
        <v>39</v>
      </c>
      <c r="D8" s="29">
        <f>December!D52</f>
        <v>0</v>
      </c>
      <c r="E8" s="17" t="s">
        <v>39</v>
      </c>
      <c r="F8" s="29">
        <f>January!D27+February!D27+March!D27</f>
        <v>0</v>
      </c>
      <c r="G8" s="17" t="s">
        <v>39</v>
      </c>
      <c r="H8" s="29">
        <f>January!D47+February!D47+March!D47</f>
        <v>0</v>
      </c>
      <c r="I8" s="17" t="s">
        <v>39</v>
      </c>
      <c r="J8" s="29">
        <f t="shared" ref="J8:J15" si="0">D8+F8-H8</f>
        <v>0</v>
      </c>
    </row>
    <row r="9" spans="2:10" x14ac:dyDescent="0.2">
      <c r="B9" s="18" t="s">
        <v>52</v>
      </c>
      <c r="C9" s="17" t="s">
        <v>39</v>
      </c>
      <c r="D9" s="30">
        <f>December!E52</f>
        <v>0</v>
      </c>
      <c r="E9" s="17" t="s">
        <v>39</v>
      </c>
      <c r="F9" s="30">
        <f>January!E27+February!E27+March!E27</f>
        <v>0</v>
      </c>
      <c r="G9" s="17" t="s">
        <v>39</v>
      </c>
      <c r="H9" s="30">
        <f>January!E47+February!E47+March!E47</f>
        <v>0</v>
      </c>
      <c r="I9" s="17" t="s">
        <v>39</v>
      </c>
      <c r="J9" s="30">
        <f t="shared" si="0"/>
        <v>0</v>
      </c>
    </row>
    <row r="10" spans="2:10" x14ac:dyDescent="0.2">
      <c r="B10" s="18" t="s">
        <v>3</v>
      </c>
      <c r="C10" s="17" t="s">
        <v>39</v>
      </c>
      <c r="D10" s="30">
        <f>December!F52</f>
        <v>0</v>
      </c>
      <c r="E10" s="17" t="s">
        <v>39</v>
      </c>
      <c r="F10" s="30">
        <f>January!F27+February!F27+March!F27</f>
        <v>0</v>
      </c>
      <c r="G10" s="17" t="s">
        <v>39</v>
      </c>
      <c r="H10" s="30">
        <f>January!F47+February!F47+March!F47</f>
        <v>0</v>
      </c>
      <c r="I10" s="17" t="s">
        <v>39</v>
      </c>
      <c r="J10" s="30">
        <f t="shared" si="0"/>
        <v>0</v>
      </c>
    </row>
    <row r="11" spans="2:10" x14ac:dyDescent="0.2">
      <c r="B11" s="18" t="s">
        <v>4</v>
      </c>
      <c r="C11" s="17" t="s">
        <v>39</v>
      </c>
      <c r="D11" s="30">
        <f>December!G52</f>
        <v>0</v>
      </c>
      <c r="E11" s="17" t="s">
        <v>39</v>
      </c>
      <c r="F11" s="30">
        <f>January!G27+February!G27+March!G27</f>
        <v>0</v>
      </c>
      <c r="G11" s="17" t="s">
        <v>39</v>
      </c>
      <c r="H11" s="30">
        <f>January!G47+February!G47+March!G47</f>
        <v>0</v>
      </c>
      <c r="I11" s="17" t="s">
        <v>39</v>
      </c>
      <c r="J11" s="30">
        <f t="shared" si="0"/>
        <v>0</v>
      </c>
    </row>
    <row r="12" spans="2:10" x14ac:dyDescent="0.2">
      <c r="B12" s="18" t="s">
        <v>14</v>
      </c>
      <c r="C12" s="17" t="s">
        <v>39</v>
      </c>
      <c r="D12" s="30">
        <f>December!H52</f>
        <v>0</v>
      </c>
      <c r="E12" s="17" t="s">
        <v>39</v>
      </c>
      <c r="F12" s="30">
        <f>January!H27+February!H27+March!H27</f>
        <v>0</v>
      </c>
      <c r="G12" s="17" t="s">
        <v>39</v>
      </c>
      <c r="H12" s="30">
        <f>January!H47+February!H47+March!H47</f>
        <v>0</v>
      </c>
      <c r="I12" s="17" t="s">
        <v>39</v>
      </c>
      <c r="J12" s="30">
        <f t="shared" si="0"/>
        <v>0</v>
      </c>
    </row>
    <row r="13" spans="2:10" x14ac:dyDescent="0.2">
      <c r="B13" s="18" t="s">
        <v>15</v>
      </c>
      <c r="C13" s="17" t="s">
        <v>39</v>
      </c>
      <c r="D13" s="30">
        <f>December!I52</f>
        <v>0</v>
      </c>
      <c r="E13" s="17" t="s">
        <v>39</v>
      </c>
      <c r="F13" s="30">
        <f>January!I27+February!I27+March!I27</f>
        <v>0</v>
      </c>
      <c r="G13" s="17" t="s">
        <v>39</v>
      </c>
      <c r="H13" s="30">
        <f>January!I47+February!I47+March!I47</f>
        <v>0</v>
      </c>
      <c r="I13" s="17" t="s">
        <v>39</v>
      </c>
      <c r="J13" s="30">
        <f t="shared" si="0"/>
        <v>0</v>
      </c>
    </row>
    <row r="14" spans="2:10" x14ac:dyDescent="0.2">
      <c r="B14" s="18" t="str">
        <f>'Oct-Dec Qtrly Rpt'!B14</f>
        <v xml:space="preserve"> Fund</v>
      </c>
      <c r="C14" s="17" t="s">
        <v>39</v>
      </c>
      <c r="D14" s="30">
        <f>December!J52</f>
        <v>0</v>
      </c>
      <c r="E14" s="17" t="s">
        <v>39</v>
      </c>
      <c r="F14" s="30">
        <f>January!J27+February!J27+March!J27</f>
        <v>0</v>
      </c>
      <c r="G14" s="17" t="s">
        <v>39</v>
      </c>
      <c r="H14" s="30">
        <f>January!J47+February!J47+March!J47</f>
        <v>0</v>
      </c>
      <c r="I14" s="17" t="s">
        <v>39</v>
      </c>
      <c r="J14" s="30">
        <f t="shared" si="0"/>
        <v>0</v>
      </c>
    </row>
    <row r="15" spans="2:10" x14ac:dyDescent="0.2">
      <c r="B15" s="18" t="str">
        <f>'Oct-Dec Qtrly Rpt'!B15</f>
        <v xml:space="preserve"> Fund</v>
      </c>
      <c r="C15" s="17" t="s">
        <v>39</v>
      </c>
      <c r="D15" s="30">
        <f>December!K52</f>
        <v>0</v>
      </c>
      <c r="E15" s="17" t="s">
        <v>39</v>
      </c>
      <c r="F15" s="30">
        <f>January!K27+February!K27+March!K27</f>
        <v>0</v>
      </c>
      <c r="G15" s="17" t="s">
        <v>39</v>
      </c>
      <c r="H15" s="30">
        <f>January!K47+February!K47+March!K47</f>
        <v>0</v>
      </c>
      <c r="I15" s="17" t="s">
        <v>39</v>
      </c>
      <c r="J15" s="30">
        <f t="shared" si="0"/>
        <v>0</v>
      </c>
    </row>
    <row r="16" spans="2:10" x14ac:dyDescent="0.2">
      <c r="B16" s="19" t="s">
        <v>40</v>
      </c>
      <c r="C16" s="33" t="s">
        <v>39</v>
      </c>
      <c r="D16" s="32">
        <f>SUM(D8:D15)</f>
        <v>0</v>
      </c>
      <c r="E16" s="33" t="s">
        <v>39</v>
      </c>
      <c r="F16" s="32">
        <f>SUM(F8:F15)</f>
        <v>0</v>
      </c>
      <c r="G16" s="17" t="s">
        <v>39</v>
      </c>
      <c r="H16" s="32">
        <f>SUM(H8:H15)</f>
        <v>0</v>
      </c>
      <c r="I16" s="17" t="s">
        <v>39</v>
      </c>
      <c r="J16" s="32">
        <f>SUM(J8:J15)</f>
        <v>0</v>
      </c>
    </row>
    <row r="17" spans="2:10" ht="13.5" thickBot="1" x14ac:dyDescent="0.25">
      <c r="B17" s="20" t="s">
        <v>41</v>
      </c>
      <c r="C17" s="21" t="s">
        <v>39</v>
      </c>
      <c r="D17" s="31"/>
      <c r="E17" s="21" t="s">
        <v>39</v>
      </c>
      <c r="F17" s="31"/>
      <c r="G17" s="21" t="s">
        <v>39</v>
      </c>
      <c r="H17" s="31"/>
      <c r="I17" s="21" t="s">
        <v>39</v>
      </c>
      <c r="J17" s="39">
        <f>D17+F17-H17</f>
        <v>0</v>
      </c>
    </row>
    <row r="18" spans="2:10" ht="27.75" customHeight="1" thickTop="1" x14ac:dyDescent="0.2">
      <c r="B18" s="22" t="s">
        <v>42</v>
      </c>
      <c r="C18" s="33" t="s">
        <v>39</v>
      </c>
      <c r="D18" s="34">
        <f>D16+D17</f>
        <v>0</v>
      </c>
      <c r="E18" s="35" t="s">
        <v>39</v>
      </c>
      <c r="F18" s="34">
        <f>F16+F17</f>
        <v>0</v>
      </c>
      <c r="G18" s="35" t="s">
        <v>39</v>
      </c>
      <c r="H18" s="34">
        <f>H16+H17</f>
        <v>0</v>
      </c>
      <c r="I18" s="36" t="s">
        <v>39</v>
      </c>
      <c r="J18" s="34">
        <f>J16+J17</f>
        <v>0</v>
      </c>
    </row>
    <row r="19" spans="2:10" ht="6" customHeight="1" x14ac:dyDescent="0.2">
      <c r="B19" s="9"/>
      <c r="C19" s="9"/>
      <c r="D19" s="9"/>
      <c r="E19" s="9"/>
      <c r="F19" s="9"/>
      <c r="G19" s="9"/>
      <c r="H19" s="9"/>
      <c r="I19" s="9"/>
      <c r="J19" s="9"/>
    </row>
    <row r="20" spans="2:10" ht="15.75" x14ac:dyDescent="0.25">
      <c r="B20" s="5" t="s">
        <v>43</v>
      </c>
      <c r="C20" s="23"/>
      <c r="D20" s="23"/>
      <c r="E20" s="23"/>
      <c r="F20" s="23"/>
      <c r="G20" s="23"/>
      <c r="H20" s="23"/>
      <c r="I20" s="23"/>
      <c r="J20" s="23"/>
    </row>
    <row r="21" spans="2:10" ht="11.25" customHeight="1" x14ac:dyDescent="0.2">
      <c r="B21" s="9"/>
      <c r="C21" s="9"/>
      <c r="D21" s="9"/>
      <c r="E21" s="9"/>
      <c r="F21" s="9"/>
      <c r="G21" s="9"/>
      <c r="H21" s="9"/>
      <c r="I21" s="9"/>
      <c r="J21" s="9"/>
    </row>
    <row r="22" spans="2:10" x14ac:dyDescent="0.2">
      <c r="B22" s="9" t="s">
        <v>44</v>
      </c>
      <c r="C22" s="9"/>
      <c r="D22" s="9"/>
      <c r="E22" s="9"/>
      <c r="F22" s="9"/>
      <c r="G22" s="9"/>
      <c r="H22" s="9"/>
      <c r="I22" s="24" t="s">
        <v>39</v>
      </c>
      <c r="J22" s="123"/>
    </row>
    <row r="23" spans="2:10" x14ac:dyDescent="0.2">
      <c r="B23" s="9"/>
      <c r="C23" s="9"/>
      <c r="D23" s="9"/>
      <c r="E23" s="9"/>
      <c r="F23" s="9"/>
      <c r="G23" s="9"/>
      <c r="H23" s="9"/>
      <c r="I23" s="24"/>
      <c r="J23" s="72"/>
    </row>
    <row r="24" spans="2:10" x14ac:dyDescent="0.2">
      <c r="B24" s="26" t="s">
        <v>45</v>
      </c>
      <c r="C24" s="9"/>
      <c r="D24" s="24" t="s">
        <v>46</v>
      </c>
      <c r="E24" s="24"/>
      <c r="F24" s="124"/>
      <c r="G24" s="125" t="s">
        <v>39</v>
      </c>
      <c r="H24" s="123"/>
      <c r="I24" s="27"/>
      <c r="J24" s="9"/>
    </row>
    <row r="25" spans="2:10" x14ac:dyDescent="0.2">
      <c r="B25" s="26"/>
      <c r="C25" s="9"/>
      <c r="D25" s="24" t="s">
        <v>46</v>
      </c>
      <c r="E25" s="24"/>
      <c r="F25" s="124"/>
      <c r="G25" s="125" t="s">
        <v>39</v>
      </c>
      <c r="H25" s="123"/>
      <c r="I25" s="27"/>
      <c r="J25" s="9"/>
    </row>
    <row r="26" spans="2:10" x14ac:dyDescent="0.2">
      <c r="B26" s="26"/>
      <c r="C26" s="9"/>
      <c r="D26" s="24" t="s">
        <v>46</v>
      </c>
      <c r="E26" s="24"/>
      <c r="F26" s="124"/>
      <c r="G26" s="125" t="s">
        <v>39</v>
      </c>
      <c r="H26" s="123"/>
      <c r="I26" s="27"/>
      <c r="J26" s="9"/>
    </row>
    <row r="27" spans="2:10" x14ac:dyDescent="0.2">
      <c r="B27" s="26"/>
      <c r="C27" s="9"/>
      <c r="D27" s="24" t="s">
        <v>46</v>
      </c>
      <c r="E27" s="24"/>
      <c r="F27" s="124"/>
      <c r="G27" s="125" t="s">
        <v>39</v>
      </c>
      <c r="H27" s="123"/>
      <c r="I27" s="27"/>
      <c r="J27" s="9"/>
    </row>
    <row r="28" spans="2:10" x14ac:dyDescent="0.2">
      <c r="B28" s="26"/>
      <c r="C28" s="9"/>
      <c r="D28" s="24" t="s">
        <v>46</v>
      </c>
      <c r="E28" s="24"/>
      <c r="F28" s="124"/>
      <c r="G28" s="125" t="s">
        <v>39</v>
      </c>
      <c r="H28" s="123"/>
      <c r="I28" s="27"/>
      <c r="J28" s="9"/>
    </row>
    <row r="29" spans="2:10" x14ac:dyDescent="0.2">
      <c r="B29" s="26"/>
      <c r="C29" s="9"/>
      <c r="D29" s="24" t="s">
        <v>46</v>
      </c>
      <c r="E29" s="24"/>
      <c r="F29" s="124"/>
      <c r="G29" s="125" t="s">
        <v>39</v>
      </c>
      <c r="H29" s="123"/>
      <c r="I29" s="27"/>
      <c r="J29" s="9"/>
    </row>
    <row r="30" spans="2:10" x14ac:dyDescent="0.2">
      <c r="B30" s="26"/>
      <c r="C30" s="9"/>
      <c r="D30" s="24" t="s">
        <v>46</v>
      </c>
      <c r="E30" s="24"/>
      <c r="F30" s="124"/>
      <c r="G30" s="125" t="s">
        <v>39</v>
      </c>
      <c r="H30" s="123"/>
      <c r="I30" s="27"/>
      <c r="J30" s="9"/>
    </row>
    <row r="31" spans="2:10" x14ac:dyDescent="0.2">
      <c r="B31" s="9"/>
      <c r="C31" s="9"/>
      <c r="D31" s="24" t="s">
        <v>46</v>
      </c>
      <c r="E31" s="24"/>
      <c r="F31" s="126"/>
      <c r="G31" s="125" t="s">
        <v>39</v>
      </c>
      <c r="H31" s="127"/>
      <c r="I31" s="27"/>
      <c r="J31" s="9"/>
    </row>
    <row r="32" spans="2:10" x14ac:dyDescent="0.2">
      <c r="B32" s="9"/>
      <c r="C32" s="9"/>
      <c r="D32" s="24" t="s">
        <v>46</v>
      </c>
      <c r="E32" s="24"/>
      <c r="F32" s="126"/>
      <c r="G32" s="125" t="s">
        <v>39</v>
      </c>
      <c r="H32" s="127"/>
      <c r="I32" s="27"/>
      <c r="J32" s="9"/>
    </row>
    <row r="33" spans="2:10" x14ac:dyDescent="0.2">
      <c r="B33" s="9"/>
      <c r="C33" s="9"/>
      <c r="D33" s="24" t="s">
        <v>46</v>
      </c>
      <c r="E33" s="24"/>
      <c r="F33" s="126"/>
      <c r="G33" s="125" t="s">
        <v>39</v>
      </c>
      <c r="H33" s="127"/>
      <c r="I33" s="27"/>
      <c r="J33" s="9"/>
    </row>
    <row r="34" spans="2:10" x14ac:dyDescent="0.2">
      <c r="B34" s="9"/>
      <c r="C34" s="9"/>
      <c r="E34" s="9"/>
      <c r="F34" s="26" t="s">
        <v>47</v>
      </c>
      <c r="G34" s="24"/>
      <c r="H34" s="71"/>
      <c r="I34" s="24" t="s">
        <v>39</v>
      </c>
      <c r="J34" s="37">
        <f>SUM(H24:H33)</f>
        <v>0</v>
      </c>
    </row>
    <row r="35" spans="2:10" x14ac:dyDescent="0.2">
      <c r="B35" s="9"/>
      <c r="C35" s="9"/>
      <c r="E35" s="9"/>
      <c r="F35" s="26"/>
      <c r="G35" s="24"/>
      <c r="H35" s="73"/>
      <c r="I35" s="24"/>
      <c r="J35" s="73"/>
    </row>
    <row r="36" spans="2:10" x14ac:dyDescent="0.2">
      <c r="B36" s="26" t="s">
        <v>48</v>
      </c>
      <c r="C36" s="9"/>
      <c r="D36" s="24" t="s">
        <v>7</v>
      </c>
      <c r="E36" s="24"/>
      <c r="F36" s="128"/>
      <c r="G36" s="125" t="s">
        <v>39</v>
      </c>
      <c r="H36" s="123"/>
      <c r="I36" s="24"/>
      <c r="J36" s="8"/>
    </row>
    <row r="37" spans="2:10" x14ac:dyDescent="0.2">
      <c r="B37" s="26"/>
      <c r="C37" s="9"/>
      <c r="D37" s="24" t="s">
        <v>7</v>
      </c>
      <c r="E37" s="24"/>
      <c r="F37" s="128"/>
      <c r="G37" s="125" t="s">
        <v>39</v>
      </c>
      <c r="H37" s="123"/>
      <c r="I37" s="24"/>
      <c r="J37" s="8"/>
    </row>
    <row r="38" spans="2:10" x14ac:dyDescent="0.2">
      <c r="B38" s="9"/>
      <c r="C38" s="9"/>
      <c r="D38" s="24" t="s">
        <v>7</v>
      </c>
      <c r="E38" s="24"/>
      <c r="F38" s="129"/>
      <c r="G38" s="125" t="s">
        <v>39</v>
      </c>
      <c r="H38" s="127"/>
      <c r="I38" s="24"/>
      <c r="J38" s="74"/>
    </row>
    <row r="39" spans="2:10" x14ac:dyDescent="0.2">
      <c r="B39" s="9"/>
      <c r="C39" s="9"/>
      <c r="E39" s="9"/>
      <c r="F39" s="26" t="s">
        <v>49</v>
      </c>
      <c r="I39" s="24" t="s">
        <v>39</v>
      </c>
      <c r="J39" s="37">
        <f>SUM(H36:H38)</f>
        <v>0</v>
      </c>
    </row>
    <row r="40" spans="2:10" x14ac:dyDescent="0.2">
      <c r="B40" s="9"/>
      <c r="C40" s="9"/>
      <c r="D40" s="26"/>
      <c r="E40" s="9"/>
      <c r="F40" s="9"/>
      <c r="G40" s="24"/>
      <c r="H40" s="73"/>
      <c r="I40" s="24"/>
      <c r="J40" s="8"/>
    </row>
    <row r="41" spans="2:10" ht="12.75" customHeight="1" thickBot="1" x14ac:dyDescent="0.25">
      <c r="B41" s="26" t="s">
        <v>50</v>
      </c>
      <c r="C41" s="9"/>
      <c r="D41" s="9"/>
      <c r="E41" s="9"/>
      <c r="F41" s="9"/>
      <c r="G41" s="9"/>
      <c r="H41" s="9"/>
      <c r="I41" s="24" t="s">
        <v>39</v>
      </c>
      <c r="J41" s="38">
        <f>J22-J34+J39</f>
        <v>0</v>
      </c>
    </row>
    <row r="42" spans="2:10" ht="13.5" thickTop="1" x14ac:dyDescent="0.2"/>
  </sheetData>
  <sheetProtection algorithmName="SHA-512" hashValue="RcUd8bhdA82MaWkhEfV+Z5cbkY0rSex06Pn9cA0zaYIvKFZSRfJc0KR9Aj3Lsh8HCjim817lbbvpPq8WEMT79g==" saltValue="+97m27Rpzm93HVg7gdxQ9w==" spinCount="100000" sheet="1" objects="1" scenarios="1" selectLockedCells="1"/>
  <pageMargins left="0.75" right="0.75" top="0.75" bottom="0.75" header="0.5" footer="0.35"/>
  <pageSetup scale="96" orientation="landscape" r:id="rId1"/>
  <headerFooter alignWithMargins="0">
    <oddFooter>&amp;L&amp;"-,Italic"***This is &amp;"-,Bold Italic"&amp;UNOT&amp;U &amp;"-,Italic"to be used as the official audit.  These are what the numbers should be when the Trustees complete their own audit if everything was entered accurately and in its entirety.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3EC6C-E200-4697-8153-0E910809A41E}">
  <dimension ref="A1:N62"/>
  <sheetViews>
    <sheetView zoomScaleNormal="100" workbookViewId="0">
      <pane ySplit="4" topLeftCell="A5" activePane="bottomLeft" state="frozen"/>
      <selection pane="bottomLeft" activeCell="C12" sqref="C12"/>
    </sheetView>
  </sheetViews>
  <sheetFormatPr defaultColWidth="9.140625" defaultRowHeight="15" x14ac:dyDescent="0.25"/>
  <cols>
    <col min="1" max="1" width="9.140625" style="44"/>
    <col min="2" max="2" width="11.140625" style="44" customWidth="1"/>
    <col min="3" max="3" width="21.42578125" style="44" customWidth="1"/>
    <col min="4" max="11" width="12.85546875" style="44" customWidth="1"/>
    <col min="12" max="12" width="11.42578125" style="44" customWidth="1"/>
    <col min="13" max="13" width="4.7109375" style="44" bestFit="1" customWidth="1"/>
    <col min="14" max="16384" width="9.140625" style="44"/>
  </cols>
  <sheetData>
    <row r="1" spans="1:14" ht="26.25" x14ac:dyDescent="0.4">
      <c r="A1" s="43" t="str">
        <f>"VFW Auxiliary to Post "&amp;'Fill Out Info About Aux First!'!I3</f>
        <v xml:space="preserve">VFW Auxiliary to Post </v>
      </c>
    </row>
    <row r="2" spans="1:14" ht="26.25" x14ac:dyDescent="0.4">
      <c r="A2" s="43" t="str">
        <f>"Located in "&amp;'Fill Out Info About Aux First!'!I6&amp;", "&amp;'Fill Out Info About Aux First!'!I9</f>
        <v xml:space="preserve">Located in , </v>
      </c>
    </row>
    <row r="3" spans="1:14" ht="26.25" x14ac:dyDescent="0.4">
      <c r="A3" s="43" t="str">
        <f>"Treasurer's Report for April, "&amp;'Fill Out Info About Aux First!'!I12+1</f>
        <v>Treasurer's Report for April, 1</v>
      </c>
    </row>
    <row r="4" spans="1:14" ht="21" x14ac:dyDescent="0.35">
      <c r="A4" s="45"/>
    </row>
    <row r="5" spans="1:14" ht="18.75" x14ac:dyDescent="0.3">
      <c r="A5" s="46" t="str">
        <f>"Beginning Fund Balances for the "&amp;A3</f>
        <v>Beginning Fund Balances for the Treasurer's Report for April, 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4" ht="45.75" x14ac:dyDescent="0.3">
      <c r="A6" s="142" t="s">
        <v>55</v>
      </c>
      <c r="B6" s="143"/>
      <c r="C6" s="144"/>
      <c r="D6" s="48" t="s">
        <v>1</v>
      </c>
      <c r="E6" s="48" t="s">
        <v>2</v>
      </c>
      <c r="F6" s="48" t="s">
        <v>3</v>
      </c>
      <c r="G6" s="48" t="s">
        <v>4</v>
      </c>
      <c r="H6" s="48" t="s">
        <v>14</v>
      </c>
      <c r="I6" s="48" t="s">
        <v>15</v>
      </c>
      <c r="J6" s="49" t="str">
        <f>March!J51</f>
        <v xml:space="preserve"> Fund</v>
      </c>
      <c r="K6" s="49" t="str">
        <f>March!K51</f>
        <v xml:space="preserve"> Fund</v>
      </c>
      <c r="L6" s="48" t="s">
        <v>16</v>
      </c>
    </row>
    <row r="7" spans="1:14" ht="18.75" customHeight="1" x14ac:dyDescent="0.3">
      <c r="A7" s="142" t="str">
        <f>"As of March 31, "&amp;'Fill Out Info About Aux First!'!I12+1</f>
        <v>As of March 31, 1</v>
      </c>
      <c r="B7" s="143"/>
      <c r="C7" s="144"/>
      <c r="D7" s="70">
        <f>March!D52</f>
        <v>0</v>
      </c>
      <c r="E7" s="70">
        <f>March!E52</f>
        <v>0</v>
      </c>
      <c r="F7" s="70">
        <f>March!F52</f>
        <v>0</v>
      </c>
      <c r="G7" s="70">
        <f>March!G52</f>
        <v>0</v>
      </c>
      <c r="H7" s="70">
        <f>March!H52</f>
        <v>0</v>
      </c>
      <c r="I7" s="70">
        <f>March!I52</f>
        <v>0</v>
      </c>
      <c r="J7" s="70">
        <f>March!J52</f>
        <v>0</v>
      </c>
      <c r="K7" s="70">
        <f>March!K52</f>
        <v>0</v>
      </c>
      <c r="L7" s="50">
        <f>SUM(D7:K7)</f>
        <v>0</v>
      </c>
      <c r="M7" s="44" t="s">
        <v>19</v>
      </c>
    </row>
    <row r="8" spans="1:14" ht="18.75" customHeight="1" x14ac:dyDescent="0.3">
      <c r="A8" s="51"/>
      <c r="B8" s="51"/>
      <c r="C8" s="52"/>
      <c r="D8" s="52"/>
      <c r="E8" s="52"/>
      <c r="F8" s="52"/>
      <c r="G8" s="52"/>
      <c r="H8" s="52"/>
      <c r="I8" s="52"/>
      <c r="J8" s="52"/>
      <c r="K8" s="53"/>
    </row>
    <row r="9" spans="1:14" ht="15.75" x14ac:dyDescent="0.25">
      <c r="C9" s="54"/>
    </row>
    <row r="10" spans="1:14" ht="18.75" x14ac:dyDescent="0.3">
      <c r="A10" s="55" t="s">
        <v>6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4" s="57" customFormat="1" ht="45" x14ac:dyDescent="0.25">
      <c r="A11" s="48" t="s">
        <v>7</v>
      </c>
      <c r="B11" s="48" t="s">
        <v>31</v>
      </c>
      <c r="C11" s="48" t="s">
        <v>18</v>
      </c>
      <c r="D11" s="48" t="str">
        <f>$D$6</f>
        <v>General Fund</v>
      </c>
      <c r="E11" s="48" t="str">
        <f>$E$6</f>
        <v>National &amp; Department Dues Fund</v>
      </c>
      <c r="F11" s="48" t="str">
        <f>$F$6</f>
        <v>Relief Fund</v>
      </c>
      <c r="G11" s="48" t="str">
        <f>$G$6</f>
        <v>Kitchen Fund</v>
      </c>
      <c r="H11" s="48" t="str">
        <f>$H$6</f>
        <v>Cancer Fund</v>
      </c>
      <c r="I11" s="48" t="str">
        <f>$I$6</f>
        <v>National Home Fund</v>
      </c>
      <c r="J11" s="48" t="str">
        <f>J$6</f>
        <v xml:space="preserve"> Fund</v>
      </c>
      <c r="K11" s="48" t="str">
        <f>K$6</f>
        <v xml:space="preserve"> Fund</v>
      </c>
      <c r="L11" s="48" t="s">
        <v>17</v>
      </c>
      <c r="N11" s="58"/>
    </row>
    <row r="12" spans="1:14" x14ac:dyDescent="0.25">
      <c r="A12" s="41"/>
      <c r="B12" s="42"/>
      <c r="C12" s="4"/>
      <c r="D12" s="2"/>
      <c r="E12" s="2"/>
      <c r="F12" s="2"/>
      <c r="G12" s="2"/>
      <c r="H12" s="2"/>
      <c r="I12" s="2"/>
      <c r="J12" s="2"/>
      <c r="K12" s="2"/>
      <c r="L12" s="50">
        <f>SUM(D12:K12)</f>
        <v>0</v>
      </c>
      <c r="M12" s="52"/>
      <c r="N12" s="52"/>
    </row>
    <row r="13" spans="1:14" x14ac:dyDescent="0.25">
      <c r="A13" s="41"/>
      <c r="B13" s="42"/>
      <c r="C13" s="4"/>
      <c r="D13" s="2"/>
      <c r="E13" s="2"/>
      <c r="F13" s="2"/>
      <c r="G13" s="2"/>
      <c r="H13" s="2"/>
      <c r="I13" s="2"/>
      <c r="J13" s="2"/>
      <c r="K13" s="2"/>
      <c r="L13" s="50">
        <f t="shared" ref="L13:L26" si="0">SUM(D13:K13)</f>
        <v>0</v>
      </c>
      <c r="M13" s="52"/>
      <c r="N13" s="52"/>
    </row>
    <row r="14" spans="1:14" x14ac:dyDescent="0.25">
      <c r="A14" s="41"/>
      <c r="B14" s="42"/>
      <c r="C14" s="4"/>
      <c r="D14" s="2"/>
      <c r="E14" s="2"/>
      <c r="F14" s="2"/>
      <c r="G14" s="2"/>
      <c r="H14" s="2"/>
      <c r="I14" s="2"/>
      <c r="J14" s="2"/>
      <c r="K14" s="2"/>
      <c r="L14" s="50">
        <f t="shared" si="0"/>
        <v>0</v>
      </c>
      <c r="M14" s="52"/>
      <c r="N14" s="52"/>
    </row>
    <row r="15" spans="1:14" x14ac:dyDescent="0.25">
      <c r="A15" s="41"/>
      <c r="B15" s="42"/>
      <c r="C15" s="4"/>
      <c r="D15" s="2"/>
      <c r="E15" s="2"/>
      <c r="F15" s="2"/>
      <c r="G15" s="2"/>
      <c r="H15" s="2"/>
      <c r="I15" s="2"/>
      <c r="J15" s="2"/>
      <c r="K15" s="2"/>
      <c r="L15" s="50">
        <f t="shared" si="0"/>
        <v>0</v>
      </c>
      <c r="M15" s="52"/>
      <c r="N15" s="52"/>
    </row>
    <row r="16" spans="1:14" x14ac:dyDescent="0.25">
      <c r="A16" s="41"/>
      <c r="B16" s="42"/>
      <c r="C16" s="4"/>
      <c r="D16" s="2"/>
      <c r="E16" s="2"/>
      <c r="F16" s="2"/>
      <c r="G16" s="2"/>
      <c r="H16" s="2"/>
      <c r="I16" s="2"/>
      <c r="J16" s="2"/>
      <c r="K16" s="2"/>
      <c r="L16" s="50">
        <f t="shared" si="0"/>
        <v>0</v>
      </c>
      <c r="M16" s="52"/>
      <c r="N16" s="52"/>
    </row>
    <row r="17" spans="1:14" x14ac:dyDescent="0.25">
      <c r="A17" s="41"/>
      <c r="B17" s="42"/>
      <c r="C17" s="4"/>
      <c r="D17" s="2"/>
      <c r="E17" s="2"/>
      <c r="F17" s="2"/>
      <c r="G17" s="2"/>
      <c r="H17" s="2"/>
      <c r="I17" s="2"/>
      <c r="J17" s="2"/>
      <c r="K17" s="2"/>
      <c r="L17" s="50">
        <f t="shared" si="0"/>
        <v>0</v>
      </c>
      <c r="M17" s="52"/>
      <c r="N17" s="52"/>
    </row>
    <row r="18" spans="1:14" x14ac:dyDescent="0.25">
      <c r="A18" s="41"/>
      <c r="B18" s="42"/>
      <c r="C18" s="4"/>
      <c r="D18" s="2"/>
      <c r="E18" s="2"/>
      <c r="F18" s="2"/>
      <c r="G18" s="2"/>
      <c r="H18" s="2"/>
      <c r="I18" s="2"/>
      <c r="J18" s="2"/>
      <c r="K18" s="2"/>
      <c r="L18" s="50">
        <f t="shared" si="0"/>
        <v>0</v>
      </c>
      <c r="M18" s="52"/>
      <c r="N18" s="52"/>
    </row>
    <row r="19" spans="1:14" x14ac:dyDescent="0.25">
      <c r="A19" s="41"/>
      <c r="B19" s="42"/>
      <c r="C19" s="4"/>
      <c r="D19" s="2"/>
      <c r="E19" s="2"/>
      <c r="F19" s="2"/>
      <c r="G19" s="2"/>
      <c r="H19" s="2"/>
      <c r="I19" s="2"/>
      <c r="J19" s="2"/>
      <c r="K19" s="2"/>
      <c r="L19" s="50">
        <f t="shared" si="0"/>
        <v>0</v>
      </c>
      <c r="M19" s="52"/>
      <c r="N19" s="52"/>
    </row>
    <row r="20" spans="1:14" x14ac:dyDescent="0.25">
      <c r="A20" s="41"/>
      <c r="B20" s="42"/>
      <c r="C20" s="4"/>
      <c r="D20" s="2"/>
      <c r="E20" s="2"/>
      <c r="F20" s="2"/>
      <c r="G20" s="2"/>
      <c r="H20" s="2"/>
      <c r="I20" s="2"/>
      <c r="J20" s="2"/>
      <c r="K20" s="2"/>
      <c r="L20" s="50">
        <f t="shared" si="0"/>
        <v>0</v>
      </c>
      <c r="M20" s="52"/>
      <c r="N20" s="52"/>
    </row>
    <row r="21" spans="1:14" x14ac:dyDescent="0.25">
      <c r="A21" s="41"/>
      <c r="B21" s="42"/>
      <c r="C21" s="4"/>
      <c r="D21" s="2"/>
      <c r="E21" s="2"/>
      <c r="F21" s="2"/>
      <c r="G21" s="2"/>
      <c r="H21" s="2"/>
      <c r="I21" s="2"/>
      <c r="J21" s="2"/>
      <c r="K21" s="2"/>
      <c r="L21" s="50">
        <f t="shared" si="0"/>
        <v>0</v>
      </c>
      <c r="M21" s="52"/>
      <c r="N21" s="52"/>
    </row>
    <row r="22" spans="1:14" x14ac:dyDescent="0.25">
      <c r="A22" s="41"/>
      <c r="B22" s="42"/>
      <c r="C22" s="4"/>
      <c r="D22" s="2"/>
      <c r="E22" s="2"/>
      <c r="F22" s="2"/>
      <c r="G22" s="2"/>
      <c r="H22" s="2"/>
      <c r="I22" s="2"/>
      <c r="J22" s="2"/>
      <c r="K22" s="2"/>
      <c r="L22" s="50">
        <f t="shared" si="0"/>
        <v>0</v>
      </c>
      <c r="M22" s="52"/>
      <c r="N22" s="52"/>
    </row>
    <row r="23" spans="1:14" x14ac:dyDescent="0.25">
      <c r="A23" s="41"/>
      <c r="B23" s="42"/>
      <c r="C23" s="4"/>
      <c r="D23" s="2"/>
      <c r="E23" s="2"/>
      <c r="F23" s="2"/>
      <c r="G23" s="2"/>
      <c r="H23" s="2"/>
      <c r="I23" s="2"/>
      <c r="J23" s="2"/>
      <c r="K23" s="2"/>
      <c r="L23" s="50">
        <f t="shared" si="0"/>
        <v>0</v>
      </c>
      <c r="M23" s="52"/>
      <c r="N23" s="52"/>
    </row>
    <row r="24" spans="1:14" x14ac:dyDescent="0.25">
      <c r="A24" s="41"/>
      <c r="B24" s="42"/>
      <c r="C24" s="4"/>
      <c r="D24" s="2"/>
      <c r="E24" s="2"/>
      <c r="F24" s="2"/>
      <c r="G24" s="2"/>
      <c r="H24" s="2"/>
      <c r="I24" s="2"/>
      <c r="J24" s="2"/>
      <c r="K24" s="2"/>
      <c r="L24" s="50">
        <f t="shared" si="0"/>
        <v>0</v>
      </c>
      <c r="M24" s="52"/>
      <c r="N24" s="52"/>
    </row>
    <row r="25" spans="1:14" x14ac:dyDescent="0.25">
      <c r="A25" s="41"/>
      <c r="B25" s="42"/>
      <c r="C25" s="4"/>
      <c r="D25" s="2"/>
      <c r="E25" s="2"/>
      <c r="F25" s="2"/>
      <c r="G25" s="2"/>
      <c r="H25" s="2"/>
      <c r="I25" s="2"/>
      <c r="J25" s="2"/>
      <c r="K25" s="2"/>
      <c r="L25" s="50">
        <f t="shared" si="0"/>
        <v>0</v>
      </c>
      <c r="M25" s="52"/>
      <c r="N25" s="52"/>
    </row>
    <row r="26" spans="1:14" x14ac:dyDescent="0.25">
      <c r="A26" s="41"/>
      <c r="B26" s="42"/>
      <c r="C26" s="4"/>
      <c r="D26" s="2"/>
      <c r="E26" s="2"/>
      <c r="F26" s="2"/>
      <c r="G26" s="2"/>
      <c r="H26" s="2"/>
      <c r="I26" s="2"/>
      <c r="J26" s="2"/>
      <c r="K26" s="2"/>
      <c r="L26" s="50">
        <f t="shared" si="0"/>
        <v>0</v>
      </c>
      <c r="M26" s="52"/>
      <c r="N26" s="52"/>
    </row>
    <row r="27" spans="1:14" ht="18.75" x14ac:dyDescent="0.3">
      <c r="A27" s="145" t="s">
        <v>24</v>
      </c>
      <c r="B27" s="146"/>
      <c r="C27" s="147"/>
      <c r="D27" s="50">
        <f t="shared" ref="D27:L27" si="1">SUM(D12:D26)</f>
        <v>0</v>
      </c>
      <c r="E27" s="50">
        <f t="shared" si="1"/>
        <v>0</v>
      </c>
      <c r="F27" s="50">
        <f t="shared" si="1"/>
        <v>0</v>
      </c>
      <c r="G27" s="50">
        <f t="shared" si="1"/>
        <v>0</v>
      </c>
      <c r="H27" s="50">
        <f t="shared" si="1"/>
        <v>0</v>
      </c>
      <c r="I27" s="50">
        <f t="shared" si="1"/>
        <v>0</v>
      </c>
      <c r="J27" s="50">
        <f t="shared" si="1"/>
        <v>0</v>
      </c>
      <c r="K27" s="50">
        <f t="shared" si="1"/>
        <v>0</v>
      </c>
      <c r="L27" s="50">
        <f t="shared" si="1"/>
        <v>0</v>
      </c>
      <c r="M27" s="44" t="s">
        <v>20</v>
      </c>
      <c r="N27" s="59"/>
    </row>
    <row r="28" spans="1:14" x14ac:dyDescent="0.25"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30" spans="1:14" ht="18.75" x14ac:dyDescent="0.3">
      <c r="A30" s="60" t="s">
        <v>8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4" ht="45" x14ac:dyDescent="0.25">
      <c r="A31" s="48" t="s">
        <v>7</v>
      </c>
      <c r="B31" s="48" t="s">
        <v>31</v>
      </c>
      <c r="C31" s="48" t="s">
        <v>110</v>
      </c>
      <c r="D31" s="48" t="str">
        <f>$D$6</f>
        <v>General Fund</v>
      </c>
      <c r="E31" s="48" t="str">
        <f>$E$6</f>
        <v>National &amp; Department Dues Fund</v>
      </c>
      <c r="F31" s="48" t="str">
        <f>$F$6</f>
        <v>Relief Fund</v>
      </c>
      <c r="G31" s="48" t="str">
        <f>$G$6</f>
        <v>Kitchen Fund</v>
      </c>
      <c r="H31" s="48" t="str">
        <f>$H$6</f>
        <v>Cancer Fund</v>
      </c>
      <c r="I31" s="48" t="str">
        <f>$I$6</f>
        <v>National Home Fund</v>
      </c>
      <c r="J31" s="48" t="str">
        <f>J$6</f>
        <v xml:space="preserve"> Fund</v>
      </c>
      <c r="K31" s="48" t="str">
        <f>K$6</f>
        <v xml:space="preserve"> Fund</v>
      </c>
      <c r="L31" s="48" t="s">
        <v>32</v>
      </c>
      <c r="M31" s="57"/>
      <c r="N31" s="58"/>
    </row>
    <row r="32" spans="1:14" x14ac:dyDescent="0.25">
      <c r="A32" s="41"/>
      <c r="B32" s="42"/>
      <c r="C32" s="4"/>
      <c r="D32" s="3"/>
      <c r="E32" s="3"/>
      <c r="F32" s="3"/>
      <c r="G32" s="3"/>
      <c r="H32" s="3"/>
      <c r="I32" s="3"/>
      <c r="J32" s="3"/>
      <c r="K32" s="3"/>
      <c r="L32" s="50">
        <f>SUM(D32:K32)</f>
        <v>0</v>
      </c>
      <c r="M32" s="52"/>
      <c r="N32" s="52"/>
    </row>
    <row r="33" spans="1:14" x14ac:dyDescent="0.25">
      <c r="A33" s="41"/>
      <c r="B33" s="42"/>
      <c r="C33" s="4"/>
      <c r="D33" s="3"/>
      <c r="E33" s="3"/>
      <c r="F33" s="3"/>
      <c r="G33" s="3"/>
      <c r="H33" s="3"/>
      <c r="I33" s="3"/>
      <c r="J33" s="3"/>
      <c r="K33" s="3"/>
      <c r="L33" s="50">
        <f t="shared" ref="L33:L46" si="2">SUM(D33:K33)</f>
        <v>0</v>
      </c>
      <c r="M33" s="52"/>
      <c r="N33" s="52"/>
    </row>
    <row r="34" spans="1:14" x14ac:dyDescent="0.25">
      <c r="A34" s="41"/>
      <c r="B34" s="42"/>
      <c r="C34" s="4"/>
      <c r="D34" s="3"/>
      <c r="E34" s="3"/>
      <c r="F34" s="3"/>
      <c r="G34" s="3"/>
      <c r="H34" s="3"/>
      <c r="I34" s="3"/>
      <c r="J34" s="3"/>
      <c r="K34" s="3"/>
      <c r="L34" s="50">
        <f t="shared" si="2"/>
        <v>0</v>
      </c>
      <c r="M34" s="52"/>
      <c r="N34" s="52"/>
    </row>
    <row r="35" spans="1:14" x14ac:dyDescent="0.25">
      <c r="A35" s="41"/>
      <c r="B35" s="42"/>
      <c r="C35" s="4"/>
      <c r="D35" s="3"/>
      <c r="E35" s="3"/>
      <c r="F35" s="3"/>
      <c r="G35" s="3"/>
      <c r="H35" s="3"/>
      <c r="I35" s="3"/>
      <c r="J35" s="3"/>
      <c r="K35" s="3"/>
      <c r="L35" s="50">
        <f t="shared" si="2"/>
        <v>0</v>
      </c>
      <c r="M35" s="52"/>
      <c r="N35" s="52"/>
    </row>
    <row r="36" spans="1:14" x14ac:dyDescent="0.25">
      <c r="A36" s="41"/>
      <c r="B36" s="42"/>
      <c r="C36" s="4"/>
      <c r="D36" s="3"/>
      <c r="E36" s="3"/>
      <c r="F36" s="3"/>
      <c r="G36" s="3"/>
      <c r="H36" s="3"/>
      <c r="I36" s="3"/>
      <c r="J36" s="3"/>
      <c r="K36" s="3"/>
      <c r="L36" s="50">
        <f t="shared" si="2"/>
        <v>0</v>
      </c>
      <c r="M36" s="52"/>
      <c r="N36" s="52"/>
    </row>
    <row r="37" spans="1:14" x14ac:dyDescent="0.25">
      <c r="A37" s="41"/>
      <c r="B37" s="42"/>
      <c r="C37" s="4"/>
      <c r="D37" s="3"/>
      <c r="E37" s="3"/>
      <c r="F37" s="3"/>
      <c r="G37" s="3"/>
      <c r="H37" s="3"/>
      <c r="I37" s="3"/>
      <c r="J37" s="3"/>
      <c r="K37" s="3"/>
      <c r="L37" s="50">
        <f t="shared" si="2"/>
        <v>0</v>
      </c>
      <c r="M37" s="52"/>
      <c r="N37" s="52"/>
    </row>
    <row r="38" spans="1:14" x14ac:dyDescent="0.25">
      <c r="A38" s="41"/>
      <c r="B38" s="42"/>
      <c r="C38" s="4"/>
      <c r="D38" s="3"/>
      <c r="E38" s="3"/>
      <c r="F38" s="3"/>
      <c r="G38" s="3"/>
      <c r="H38" s="3"/>
      <c r="I38" s="3"/>
      <c r="J38" s="3"/>
      <c r="K38" s="3"/>
      <c r="L38" s="50">
        <f t="shared" si="2"/>
        <v>0</v>
      </c>
      <c r="M38" s="52"/>
      <c r="N38" s="52"/>
    </row>
    <row r="39" spans="1:14" x14ac:dyDescent="0.25">
      <c r="A39" s="41"/>
      <c r="B39" s="42"/>
      <c r="C39" s="4"/>
      <c r="D39" s="3"/>
      <c r="E39" s="3"/>
      <c r="F39" s="3"/>
      <c r="G39" s="3"/>
      <c r="H39" s="3"/>
      <c r="I39" s="3"/>
      <c r="J39" s="3"/>
      <c r="K39" s="3"/>
      <c r="L39" s="50">
        <f t="shared" si="2"/>
        <v>0</v>
      </c>
      <c r="M39" s="52"/>
      <c r="N39" s="52"/>
    </row>
    <row r="40" spans="1:14" x14ac:dyDescent="0.25">
      <c r="A40" s="41"/>
      <c r="B40" s="42"/>
      <c r="C40" s="4"/>
      <c r="D40" s="3"/>
      <c r="E40" s="3"/>
      <c r="F40" s="3"/>
      <c r="G40" s="3"/>
      <c r="H40" s="3"/>
      <c r="I40" s="3"/>
      <c r="J40" s="3"/>
      <c r="K40" s="3"/>
      <c r="L40" s="50">
        <f t="shared" si="2"/>
        <v>0</v>
      </c>
      <c r="M40" s="52"/>
      <c r="N40" s="52"/>
    </row>
    <row r="41" spans="1:14" x14ac:dyDescent="0.25">
      <c r="A41" s="41"/>
      <c r="B41" s="42"/>
      <c r="C41" s="4"/>
      <c r="D41" s="3"/>
      <c r="E41" s="3"/>
      <c r="F41" s="3"/>
      <c r="G41" s="3"/>
      <c r="H41" s="3"/>
      <c r="I41" s="3"/>
      <c r="J41" s="3"/>
      <c r="K41" s="3"/>
      <c r="L41" s="50">
        <f t="shared" si="2"/>
        <v>0</v>
      </c>
      <c r="M41" s="52"/>
      <c r="N41" s="52"/>
    </row>
    <row r="42" spans="1:14" x14ac:dyDescent="0.25">
      <c r="A42" s="41"/>
      <c r="B42" s="42"/>
      <c r="C42" s="4"/>
      <c r="D42" s="3"/>
      <c r="E42" s="3"/>
      <c r="F42" s="3"/>
      <c r="G42" s="3"/>
      <c r="H42" s="3"/>
      <c r="I42" s="3"/>
      <c r="J42" s="3"/>
      <c r="K42" s="3"/>
      <c r="L42" s="50">
        <f t="shared" si="2"/>
        <v>0</v>
      </c>
      <c r="M42" s="52"/>
      <c r="N42" s="52"/>
    </row>
    <row r="43" spans="1:14" x14ac:dyDescent="0.25">
      <c r="A43" s="41"/>
      <c r="B43" s="42"/>
      <c r="C43" s="4"/>
      <c r="D43" s="3"/>
      <c r="E43" s="3"/>
      <c r="F43" s="3"/>
      <c r="G43" s="3"/>
      <c r="H43" s="3"/>
      <c r="I43" s="3"/>
      <c r="J43" s="3"/>
      <c r="K43" s="3"/>
      <c r="L43" s="50">
        <f t="shared" si="2"/>
        <v>0</v>
      </c>
      <c r="M43" s="52"/>
      <c r="N43" s="52"/>
    </row>
    <row r="44" spans="1:14" x14ac:dyDescent="0.25">
      <c r="A44" s="41"/>
      <c r="B44" s="42"/>
      <c r="C44" s="4"/>
      <c r="D44" s="3"/>
      <c r="E44" s="3"/>
      <c r="F44" s="3"/>
      <c r="G44" s="3"/>
      <c r="H44" s="3"/>
      <c r="I44" s="3"/>
      <c r="J44" s="3"/>
      <c r="K44" s="3"/>
      <c r="L44" s="50">
        <f t="shared" si="2"/>
        <v>0</v>
      </c>
      <c r="M44" s="52"/>
      <c r="N44" s="52"/>
    </row>
    <row r="45" spans="1:14" x14ac:dyDescent="0.25">
      <c r="A45" s="41"/>
      <c r="B45" s="42"/>
      <c r="C45" s="4"/>
      <c r="D45" s="3"/>
      <c r="E45" s="3"/>
      <c r="F45" s="3"/>
      <c r="G45" s="3"/>
      <c r="H45" s="3"/>
      <c r="I45" s="3"/>
      <c r="J45" s="3"/>
      <c r="K45" s="3"/>
      <c r="L45" s="50">
        <f t="shared" si="2"/>
        <v>0</v>
      </c>
      <c r="M45" s="52"/>
      <c r="N45" s="52"/>
    </row>
    <row r="46" spans="1:14" x14ac:dyDescent="0.25">
      <c r="A46" s="41"/>
      <c r="B46" s="42"/>
      <c r="C46" s="4"/>
      <c r="D46" s="3"/>
      <c r="E46" s="3"/>
      <c r="F46" s="3"/>
      <c r="G46" s="3"/>
      <c r="H46" s="3"/>
      <c r="I46" s="3"/>
      <c r="J46" s="3"/>
      <c r="K46" s="3"/>
      <c r="L46" s="50">
        <f t="shared" si="2"/>
        <v>0</v>
      </c>
      <c r="M46" s="52"/>
      <c r="N46" s="52"/>
    </row>
    <row r="47" spans="1:14" ht="18.75" x14ac:dyDescent="0.3">
      <c r="A47" s="145" t="s">
        <v>25</v>
      </c>
      <c r="B47" s="146"/>
      <c r="C47" s="147"/>
      <c r="D47" s="50">
        <f t="shared" ref="D47:L47" si="3">SUM(D32:D46)</f>
        <v>0</v>
      </c>
      <c r="E47" s="50">
        <f t="shared" si="3"/>
        <v>0</v>
      </c>
      <c r="F47" s="50">
        <f t="shared" si="3"/>
        <v>0</v>
      </c>
      <c r="G47" s="50">
        <f t="shared" si="3"/>
        <v>0</v>
      </c>
      <c r="H47" s="50">
        <f t="shared" si="3"/>
        <v>0</v>
      </c>
      <c r="I47" s="50">
        <f t="shared" si="3"/>
        <v>0</v>
      </c>
      <c r="J47" s="50">
        <f t="shared" si="3"/>
        <v>0</v>
      </c>
      <c r="K47" s="50">
        <f t="shared" si="3"/>
        <v>0</v>
      </c>
      <c r="L47" s="50">
        <f t="shared" si="3"/>
        <v>0</v>
      </c>
      <c r="M47" s="44" t="s">
        <v>21</v>
      </c>
      <c r="N47" s="59"/>
    </row>
    <row r="48" spans="1:14" x14ac:dyDescent="0.25"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</row>
    <row r="50" spans="1:13" ht="18.75" x14ac:dyDescent="0.3">
      <c r="A50" s="62" t="str">
        <f>"Ending Fund Balances for the "&amp;A3</f>
        <v>Ending Fund Balances for the Treasurer's Report for April, 1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</row>
    <row r="51" spans="1:13" ht="45.75" x14ac:dyDescent="0.3">
      <c r="A51" s="142" t="s">
        <v>56</v>
      </c>
      <c r="B51" s="143"/>
      <c r="C51" s="144"/>
      <c r="D51" s="48" t="str">
        <f>$D$6</f>
        <v>General Fund</v>
      </c>
      <c r="E51" s="48" t="str">
        <f>$E$6</f>
        <v>National &amp; Department Dues Fund</v>
      </c>
      <c r="F51" s="48" t="str">
        <f>$F$6</f>
        <v>Relief Fund</v>
      </c>
      <c r="G51" s="48" t="str">
        <f>$G$6</f>
        <v>Kitchen Fund</v>
      </c>
      <c r="H51" s="48" t="str">
        <f>$H$6</f>
        <v>Cancer Fund</v>
      </c>
      <c r="I51" s="48" t="str">
        <f>$I$6</f>
        <v>National Home Fund</v>
      </c>
      <c r="J51" s="48" t="str">
        <f>J$6</f>
        <v xml:space="preserve"> Fund</v>
      </c>
      <c r="K51" s="48" t="str">
        <f>K$6</f>
        <v xml:space="preserve"> Fund</v>
      </c>
      <c r="L51" s="48" t="s">
        <v>5</v>
      </c>
    </row>
    <row r="52" spans="1:13" ht="18.75" x14ac:dyDescent="0.3">
      <c r="A52" s="136" t="str">
        <f>"As of April 30, "&amp;'Fill Out Info About Aux First!'!I12+1</f>
        <v>As of April 30, 1</v>
      </c>
      <c r="B52" s="137"/>
      <c r="C52" s="138"/>
      <c r="D52" s="64">
        <f t="shared" ref="D52:K52" si="4">D7+D27-D47</f>
        <v>0</v>
      </c>
      <c r="E52" s="64">
        <f t="shared" si="4"/>
        <v>0</v>
      </c>
      <c r="F52" s="64">
        <f t="shared" si="4"/>
        <v>0</v>
      </c>
      <c r="G52" s="64">
        <f t="shared" si="4"/>
        <v>0</v>
      </c>
      <c r="H52" s="64">
        <f t="shared" si="4"/>
        <v>0</v>
      </c>
      <c r="I52" s="64">
        <f t="shared" si="4"/>
        <v>0</v>
      </c>
      <c r="J52" s="64">
        <f t="shared" si="4"/>
        <v>0</v>
      </c>
      <c r="K52" s="64">
        <f t="shared" si="4"/>
        <v>0</v>
      </c>
      <c r="L52" s="65">
        <f>SUM(D52:K52)</f>
        <v>0</v>
      </c>
      <c r="M52" s="44" t="s">
        <v>22</v>
      </c>
    </row>
    <row r="54" spans="1:13" x14ac:dyDescent="0.25">
      <c r="M54" s="66" t="s">
        <v>23</v>
      </c>
    </row>
    <row r="55" spans="1:13" x14ac:dyDescent="0.25">
      <c r="A55" s="67" t="s">
        <v>26</v>
      </c>
      <c r="B55" s="68"/>
      <c r="C55" s="68"/>
      <c r="E55" s="67" t="s">
        <v>26</v>
      </c>
      <c r="F55" s="68"/>
      <c r="G55" s="68"/>
      <c r="H55" s="68"/>
      <c r="I55" s="68"/>
    </row>
    <row r="56" spans="1:13" x14ac:dyDescent="0.25">
      <c r="B56" s="44" t="s">
        <v>27</v>
      </c>
      <c r="F56" s="44" t="s">
        <v>28</v>
      </c>
    </row>
    <row r="57" spans="1:13" x14ac:dyDescent="0.25">
      <c r="D57" s="69"/>
    </row>
    <row r="58" spans="1:13" x14ac:dyDescent="0.25">
      <c r="F58" s="68"/>
      <c r="G58" s="68"/>
      <c r="H58" s="68"/>
      <c r="I58" s="68"/>
    </row>
    <row r="59" spans="1:13" x14ac:dyDescent="0.25">
      <c r="F59" s="44" t="s">
        <v>29</v>
      </c>
    </row>
    <row r="61" spans="1:13" x14ac:dyDescent="0.25">
      <c r="F61" s="68"/>
      <c r="G61" s="68"/>
      <c r="H61" s="68"/>
      <c r="I61" s="68"/>
    </row>
    <row r="62" spans="1:13" x14ac:dyDescent="0.25">
      <c r="F62" s="44" t="s">
        <v>30</v>
      </c>
    </row>
  </sheetData>
  <sheetProtection algorithmName="SHA-512" hashValue="9aJRfzvCPI14OhsarvmJq6nJ5Y8JQ2cnW/2j5Tb+og3xCp0aKIn39+S5W0BheiaqG9Zpi0ffW24W0xt//jsP1g==" saltValue="kYqAJfJUqotlHOYvpsMDyw==" spinCount="100000" sheet="1" objects="1" scenarios="1" selectLockedCells="1"/>
  <mergeCells count="6">
    <mergeCell ref="A52:C52"/>
    <mergeCell ref="A6:C6"/>
    <mergeCell ref="A7:C7"/>
    <mergeCell ref="A27:C27"/>
    <mergeCell ref="A47:C47"/>
    <mergeCell ref="A51:C51"/>
  </mergeCells>
  <conditionalFormatting sqref="C9:K9">
    <cfRule type="containsText" dxfId="8" priority="3" operator="containsText" text="ERROR">
      <formula>NOT(ISERROR(SEARCH("ERROR",C9)))</formula>
    </cfRule>
  </conditionalFormatting>
  <conditionalFormatting sqref="C9">
    <cfRule type="containsText" dxfId="7" priority="1" operator="containsText" text="ERROR">
      <formula>NOT(ISERROR(SEARCH("ERROR",C9)))</formula>
    </cfRule>
    <cfRule type="containsText" dxfId="6" priority="2" operator="containsText" text="ERROR">
      <formula>NOT(ISERROR(SEARCH("ERROR",C9)))</formula>
    </cfRule>
  </conditionalFormatting>
  <pageMargins left="0.7" right="0.7" top="0.75" bottom="0.75" header="0.3" footer="0.3"/>
  <pageSetup scale="76" orientation="landscape" horizontalDpi="1200" verticalDpi="1200" r:id="rId1"/>
  <headerFooter>
    <oddFooter>&amp;LPage &amp;P of &amp;N</oddFooter>
  </headerFooter>
  <rowBreaks count="1" manualBreakCount="1">
    <brk id="2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20487-B0ED-454D-92FE-E6D912625CE8}">
  <dimension ref="A1:N62"/>
  <sheetViews>
    <sheetView zoomScaleNormal="100" workbookViewId="0">
      <pane ySplit="4" topLeftCell="A5" activePane="bottomLeft" state="frozen"/>
      <selection pane="bottomLeft" activeCell="C12" sqref="C12"/>
    </sheetView>
  </sheetViews>
  <sheetFormatPr defaultColWidth="9.140625" defaultRowHeight="15" x14ac:dyDescent="0.25"/>
  <cols>
    <col min="1" max="1" width="9.140625" style="44"/>
    <col min="2" max="2" width="11.140625" style="44" customWidth="1"/>
    <col min="3" max="3" width="21.42578125" style="44" customWidth="1"/>
    <col min="4" max="11" width="12.85546875" style="44" customWidth="1"/>
    <col min="12" max="12" width="11.42578125" style="44" customWidth="1"/>
    <col min="13" max="13" width="4.7109375" style="44" bestFit="1" customWidth="1"/>
    <col min="14" max="16384" width="9.140625" style="44"/>
  </cols>
  <sheetData>
    <row r="1" spans="1:14" ht="26.25" x14ac:dyDescent="0.4">
      <c r="A1" s="43" t="str">
        <f>"VFW Auxiliary to Post "&amp;'Fill Out Info About Aux First!'!I3</f>
        <v xml:space="preserve">VFW Auxiliary to Post </v>
      </c>
    </row>
    <row r="2" spans="1:14" ht="26.25" x14ac:dyDescent="0.4">
      <c r="A2" s="43" t="str">
        <f>"Located in "&amp;'Fill Out Info About Aux First!'!I6&amp;", "&amp;'Fill Out Info About Aux First!'!I9</f>
        <v xml:space="preserve">Located in , </v>
      </c>
    </row>
    <row r="3" spans="1:14" ht="26.25" x14ac:dyDescent="0.4">
      <c r="A3" s="43" t="str">
        <f>"Treasurer's Report for May, "&amp;'Fill Out Info About Aux First!'!I12+1</f>
        <v>Treasurer's Report for May, 1</v>
      </c>
    </row>
    <row r="4" spans="1:14" ht="21" x14ac:dyDescent="0.35">
      <c r="A4" s="45"/>
    </row>
    <row r="5" spans="1:14" ht="18.75" x14ac:dyDescent="0.3">
      <c r="A5" s="46" t="str">
        <f>"Beginning Fund Balances for the "&amp;A3</f>
        <v>Beginning Fund Balances for the Treasurer's Report for May, 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4" ht="45.75" x14ac:dyDescent="0.3">
      <c r="A6" s="142" t="s">
        <v>55</v>
      </c>
      <c r="B6" s="143"/>
      <c r="C6" s="144"/>
      <c r="D6" s="48" t="s">
        <v>1</v>
      </c>
      <c r="E6" s="48" t="s">
        <v>2</v>
      </c>
      <c r="F6" s="48" t="s">
        <v>3</v>
      </c>
      <c r="G6" s="48" t="s">
        <v>4</v>
      </c>
      <c r="H6" s="48" t="s">
        <v>14</v>
      </c>
      <c r="I6" s="48" t="s">
        <v>15</v>
      </c>
      <c r="J6" s="49" t="str">
        <f>April!J51</f>
        <v xml:space="preserve"> Fund</v>
      </c>
      <c r="K6" s="49" t="str">
        <f>April!K51</f>
        <v xml:space="preserve"> Fund</v>
      </c>
      <c r="L6" s="48" t="s">
        <v>16</v>
      </c>
    </row>
    <row r="7" spans="1:14" ht="18.75" customHeight="1" x14ac:dyDescent="0.3">
      <c r="A7" s="142" t="str">
        <f>"As of April 30, "&amp;'Fill Out Info About Aux First!'!I12+1</f>
        <v>As of April 30, 1</v>
      </c>
      <c r="B7" s="143"/>
      <c r="C7" s="144"/>
      <c r="D7" s="70">
        <f>April!D52</f>
        <v>0</v>
      </c>
      <c r="E7" s="70">
        <f>April!E52</f>
        <v>0</v>
      </c>
      <c r="F7" s="70">
        <f>April!F52</f>
        <v>0</v>
      </c>
      <c r="G7" s="70">
        <f>April!G52</f>
        <v>0</v>
      </c>
      <c r="H7" s="70">
        <f>April!H52</f>
        <v>0</v>
      </c>
      <c r="I7" s="70">
        <f>April!I52</f>
        <v>0</v>
      </c>
      <c r="J7" s="70">
        <f>April!J52</f>
        <v>0</v>
      </c>
      <c r="K7" s="70">
        <f>April!K52</f>
        <v>0</v>
      </c>
      <c r="L7" s="50">
        <f>SUM(D7:K7)</f>
        <v>0</v>
      </c>
      <c r="M7" s="44" t="s">
        <v>19</v>
      </c>
    </row>
    <row r="8" spans="1:14" ht="18.75" customHeight="1" x14ac:dyDescent="0.3">
      <c r="A8" s="51"/>
      <c r="B8" s="51"/>
      <c r="C8" s="52"/>
      <c r="D8" s="52"/>
      <c r="E8" s="52"/>
      <c r="F8" s="52"/>
      <c r="G8" s="52"/>
      <c r="H8" s="52"/>
      <c r="I8" s="52"/>
      <c r="J8" s="52"/>
      <c r="K8" s="53"/>
    </row>
    <row r="9" spans="1:14" ht="15.75" x14ac:dyDescent="0.25">
      <c r="C9" s="54"/>
    </row>
    <row r="10" spans="1:14" ht="18.75" x14ac:dyDescent="0.3">
      <c r="A10" s="55" t="s">
        <v>6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4" s="57" customFormat="1" ht="45" x14ac:dyDescent="0.25">
      <c r="A11" s="48" t="s">
        <v>7</v>
      </c>
      <c r="B11" s="48" t="s">
        <v>31</v>
      </c>
      <c r="C11" s="48" t="s">
        <v>18</v>
      </c>
      <c r="D11" s="48" t="str">
        <f>$D$6</f>
        <v>General Fund</v>
      </c>
      <c r="E11" s="48" t="str">
        <f>$E$6</f>
        <v>National &amp; Department Dues Fund</v>
      </c>
      <c r="F11" s="48" t="str">
        <f>$F$6</f>
        <v>Relief Fund</v>
      </c>
      <c r="G11" s="48" t="str">
        <f>$G$6</f>
        <v>Kitchen Fund</v>
      </c>
      <c r="H11" s="48" t="str">
        <f>$H$6</f>
        <v>Cancer Fund</v>
      </c>
      <c r="I11" s="48" t="str">
        <f>$I$6</f>
        <v>National Home Fund</v>
      </c>
      <c r="J11" s="48" t="str">
        <f>J$6</f>
        <v xml:space="preserve"> Fund</v>
      </c>
      <c r="K11" s="48" t="str">
        <f>K$6</f>
        <v xml:space="preserve"> Fund</v>
      </c>
      <c r="L11" s="48" t="s">
        <v>17</v>
      </c>
      <c r="N11" s="58"/>
    </row>
    <row r="12" spans="1:14" x14ac:dyDescent="0.25">
      <c r="A12" s="41"/>
      <c r="B12" s="42"/>
      <c r="C12" s="4"/>
      <c r="D12" s="2"/>
      <c r="E12" s="2"/>
      <c r="F12" s="2"/>
      <c r="G12" s="2"/>
      <c r="H12" s="2"/>
      <c r="I12" s="2"/>
      <c r="J12" s="2"/>
      <c r="K12" s="2"/>
      <c r="L12" s="50">
        <f>SUM(D12:K12)</f>
        <v>0</v>
      </c>
      <c r="M12" s="52"/>
      <c r="N12" s="52"/>
    </row>
    <row r="13" spans="1:14" x14ac:dyDescent="0.25">
      <c r="A13" s="41"/>
      <c r="B13" s="42"/>
      <c r="C13" s="4"/>
      <c r="D13" s="2"/>
      <c r="E13" s="2"/>
      <c r="F13" s="2"/>
      <c r="G13" s="2"/>
      <c r="H13" s="2"/>
      <c r="I13" s="2"/>
      <c r="J13" s="2"/>
      <c r="K13" s="2"/>
      <c r="L13" s="50">
        <f t="shared" ref="L13:L26" si="0">SUM(D13:K13)</f>
        <v>0</v>
      </c>
      <c r="M13" s="52"/>
      <c r="N13" s="52"/>
    </row>
    <row r="14" spans="1:14" x14ac:dyDescent="0.25">
      <c r="A14" s="41"/>
      <c r="B14" s="42"/>
      <c r="C14" s="4"/>
      <c r="D14" s="2"/>
      <c r="E14" s="2"/>
      <c r="F14" s="2"/>
      <c r="G14" s="2"/>
      <c r="H14" s="2"/>
      <c r="I14" s="2"/>
      <c r="J14" s="2"/>
      <c r="K14" s="2"/>
      <c r="L14" s="50">
        <f t="shared" si="0"/>
        <v>0</v>
      </c>
      <c r="M14" s="52"/>
      <c r="N14" s="52"/>
    </row>
    <row r="15" spans="1:14" x14ac:dyDescent="0.25">
      <c r="A15" s="41"/>
      <c r="B15" s="42"/>
      <c r="C15" s="4"/>
      <c r="D15" s="2"/>
      <c r="E15" s="2"/>
      <c r="F15" s="2"/>
      <c r="G15" s="2"/>
      <c r="H15" s="2"/>
      <c r="I15" s="2"/>
      <c r="J15" s="2"/>
      <c r="K15" s="2"/>
      <c r="L15" s="50">
        <f t="shared" si="0"/>
        <v>0</v>
      </c>
      <c r="M15" s="52"/>
      <c r="N15" s="52"/>
    </row>
    <row r="16" spans="1:14" x14ac:dyDescent="0.25">
      <c r="A16" s="41"/>
      <c r="B16" s="42"/>
      <c r="C16" s="4"/>
      <c r="D16" s="2"/>
      <c r="E16" s="2"/>
      <c r="F16" s="2"/>
      <c r="G16" s="2"/>
      <c r="H16" s="2"/>
      <c r="I16" s="2"/>
      <c r="J16" s="2"/>
      <c r="K16" s="2"/>
      <c r="L16" s="50">
        <f t="shared" si="0"/>
        <v>0</v>
      </c>
      <c r="M16" s="52"/>
      <c r="N16" s="52"/>
    </row>
    <row r="17" spans="1:14" x14ac:dyDescent="0.25">
      <c r="A17" s="41"/>
      <c r="B17" s="42"/>
      <c r="C17" s="4"/>
      <c r="D17" s="2"/>
      <c r="E17" s="2"/>
      <c r="F17" s="2"/>
      <c r="G17" s="2"/>
      <c r="H17" s="2"/>
      <c r="I17" s="2"/>
      <c r="J17" s="2"/>
      <c r="K17" s="2"/>
      <c r="L17" s="50">
        <f t="shared" si="0"/>
        <v>0</v>
      </c>
      <c r="M17" s="52"/>
      <c r="N17" s="52"/>
    </row>
    <row r="18" spans="1:14" x14ac:dyDescent="0.25">
      <c r="A18" s="41"/>
      <c r="B18" s="42"/>
      <c r="C18" s="4"/>
      <c r="D18" s="2"/>
      <c r="E18" s="2"/>
      <c r="F18" s="2"/>
      <c r="G18" s="2"/>
      <c r="H18" s="2"/>
      <c r="I18" s="2"/>
      <c r="J18" s="2"/>
      <c r="K18" s="2"/>
      <c r="L18" s="50">
        <f t="shared" si="0"/>
        <v>0</v>
      </c>
      <c r="M18" s="52"/>
      <c r="N18" s="52"/>
    </row>
    <row r="19" spans="1:14" x14ac:dyDescent="0.25">
      <c r="A19" s="41"/>
      <c r="B19" s="42"/>
      <c r="C19" s="4"/>
      <c r="D19" s="2"/>
      <c r="E19" s="2"/>
      <c r="F19" s="2"/>
      <c r="G19" s="2"/>
      <c r="H19" s="2"/>
      <c r="I19" s="2"/>
      <c r="J19" s="2"/>
      <c r="K19" s="2"/>
      <c r="L19" s="50">
        <f t="shared" si="0"/>
        <v>0</v>
      </c>
      <c r="M19" s="52"/>
      <c r="N19" s="52"/>
    </row>
    <row r="20" spans="1:14" x14ac:dyDescent="0.25">
      <c r="A20" s="41"/>
      <c r="B20" s="42"/>
      <c r="C20" s="4"/>
      <c r="D20" s="2"/>
      <c r="E20" s="2"/>
      <c r="F20" s="2"/>
      <c r="G20" s="2"/>
      <c r="H20" s="2"/>
      <c r="I20" s="2"/>
      <c r="J20" s="2"/>
      <c r="K20" s="2"/>
      <c r="L20" s="50">
        <f t="shared" si="0"/>
        <v>0</v>
      </c>
      <c r="M20" s="52"/>
      <c r="N20" s="52"/>
    </row>
    <row r="21" spans="1:14" x14ac:dyDescent="0.25">
      <c r="A21" s="41"/>
      <c r="B21" s="42"/>
      <c r="C21" s="4"/>
      <c r="D21" s="2"/>
      <c r="E21" s="2"/>
      <c r="F21" s="2"/>
      <c r="G21" s="2"/>
      <c r="H21" s="2"/>
      <c r="I21" s="2"/>
      <c r="J21" s="2"/>
      <c r="K21" s="2"/>
      <c r="L21" s="50">
        <f t="shared" si="0"/>
        <v>0</v>
      </c>
      <c r="M21" s="52"/>
      <c r="N21" s="52"/>
    </row>
    <row r="22" spans="1:14" x14ac:dyDescent="0.25">
      <c r="A22" s="41"/>
      <c r="B22" s="42"/>
      <c r="C22" s="4"/>
      <c r="D22" s="2"/>
      <c r="E22" s="2"/>
      <c r="F22" s="2"/>
      <c r="G22" s="2"/>
      <c r="H22" s="2"/>
      <c r="I22" s="2"/>
      <c r="J22" s="2"/>
      <c r="K22" s="2"/>
      <c r="L22" s="50">
        <f t="shared" si="0"/>
        <v>0</v>
      </c>
      <c r="M22" s="52"/>
      <c r="N22" s="52"/>
    </row>
    <row r="23" spans="1:14" x14ac:dyDescent="0.25">
      <c r="A23" s="41"/>
      <c r="B23" s="42"/>
      <c r="C23" s="4"/>
      <c r="D23" s="2"/>
      <c r="E23" s="2"/>
      <c r="F23" s="2"/>
      <c r="G23" s="2"/>
      <c r="H23" s="2"/>
      <c r="I23" s="2"/>
      <c r="J23" s="2"/>
      <c r="K23" s="2"/>
      <c r="L23" s="50">
        <f t="shared" si="0"/>
        <v>0</v>
      </c>
      <c r="M23" s="52"/>
      <c r="N23" s="52"/>
    </row>
    <row r="24" spans="1:14" x14ac:dyDescent="0.25">
      <c r="A24" s="41"/>
      <c r="B24" s="42"/>
      <c r="C24" s="4"/>
      <c r="D24" s="2"/>
      <c r="E24" s="2"/>
      <c r="F24" s="2"/>
      <c r="G24" s="2"/>
      <c r="H24" s="2"/>
      <c r="I24" s="2"/>
      <c r="J24" s="2"/>
      <c r="K24" s="2"/>
      <c r="L24" s="50">
        <f t="shared" si="0"/>
        <v>0</v>
      </c>
      <c r="M24" s="52"/>
      <c r="N24" s="52"/>
    </row>
    <row r="25" spans="1:14" x14ac:dyDescent="0.25">
      <c r="A25" s="41"/>
      <c r="B25" s="42"/>
      <c r="C25" s="4"/>
      <c r="D25" s="2"/>
      <c r="E25" s="2"/>
      <c r="F25" s="2"/>
      <c r="G25" s="2"/>
      <c r="H25" s="2"/>
      <c r="I25" s="2"/>
      <c r="J25" s="2"/>
      <c r="K25" s="2"/>
      <c r="L25" s="50">
        <f t="shared" si="0"/>
        <v>0</v>
      </c>
      <c r="M25" s="52"/>
      <c r="N25" s="52"/>
    </row>
    <row r="26" spans="1:14" x14ac:dyDescent="0.25">
      <c r="A26" s="41"/>
      <c r="B26" s="42"/>
      <c r="C26" s="4"/>
      <c r="D26" s="2"/>
      <c r="E26" s="2"/>
      <c r="F26" s="2"/>
      <c r="G26" s="2"/>
      <c r="H26" s="2"/>
      <c r="I26" s="2"/>
      <c r="J26" s="2"/>
      <c r="K26" s="2"/>
      <c r="L26" s="50">
        <f t="shared" si="0"/>
        <v>0</v>
      </c>
      <c r="M26" s="52"/>
      <c r="N26" s="52"/>
    </row>
    <row r="27" spans="1:14" ht="18.75" x14ac:dyDescent="0.3">
      <c r="A27" s="145" t="s">
        <v>24</v>
      </c>
      <c r="B27" s="146"/>
      <c r="C27" s="147"/>
      <c r="D27" s="50">
        <f t="shared" ref="D27:L27" si="1">SUM(D12:D26)</f>
        <v>0</v>
      </c>
      <c r="E27" s="50">
        <f t="shared" si="1"/>
        <v>0</v>
      </c>
      <c r="F27" s="50">
        <f t="shared" si="1"/>
        <v>0</v>
      </c>
      <c r="G27" s="50">
        <f t="shared" si="1"/>
        <v>0</v>
      </c>
      <c r="H27" s="50">
        <f t="shared" si="1"/>
        <v>0</v>
      </c>
      <c r="I27" s="50">
        <f t="shared" si="1"/>
        <v>0</v>
      </c>
      <c r="J27" s="50">
        <f t="shared" si="1"/>
        <v>0</v>
      </c>
      <c r="K27" s="50">
        <f t="shared" si="1"/>
        <v>0</v>
      </c>
      <c r="L27" s="50">
        <f t="shared" si="1"/>
        <v>0</v>
      </c>
      <c r="M27" s="44" t="s">
        <v>20</v>
      </c>
      <c r="N27" s="59"/>
    </row>
    <row r="28" spans="1:14" x14ac:dyDescent="0.25"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30" spans="1:14" ht="18.75" x14ac:dyDescent="0.3">
      <c r="A30" s="60" t="s">
        <v>8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4" ht="45" x14ac:dyDescent="0.25">
      <c r="A31" s="48" t="s">
        <v>7</v>
      </c>
      <c r="B31" s="48" t="s">
        <v>31</v>
      </c>
      <c r="C31" s="48" t="s">
        <v>110</v>
      </c>
      <c r="D31" s="48" t="str">
        <f>$D$6</f>
        <v>General Fund</v>
      </c>
      <c r="E31" s="48" t="str">
        <f>$E$6</f>
        <v>National &amp; Department Dues Fund</v>
      </c>
      <c r="F31" s="48" t="str">
        <f>$F$6</f>
        <v>Relief Fund</v>
      </c>
      <c r="G31" s="48" t="str">
        <f>$G$6</f>
        <v>Kitchen Fund</v>
      </c>
      <c r="H31" s="48" t="str">
        <f>$H$6</f>
        <v>Cancer Fund</v>
      </c>
      <c r="I31" s="48" t="str">
        <f>$I$6</f>
        <v>National Home Fund</v>
      </c>
      <c r="J31" s="48" t="str">
        <f>J$6</f>
        <v xml:space="preserve"> Fund</v>
      </c>
      <c r="K31" s="48" t="str">
        <f>K$6</f>
        <v xml:space="preserve"> Fund</v>
      </c>
      <c r="L31" s="48" t="s">
        <v>32</v>
      </c>
      <c r="M31" s="57"/>
      <c r="N31" s="58"/>
    </row>
    <row r="32" spans="1:14" x14ac:dyDescent="0.25">
      <c r="A32" s="41"/>
      <c r="B32" s="42"/>
      <c r="C32" s="4"/>
      <c r="D32" s="3"/>
      <c r="E32" s="3"/>
      <c r="F32" s="3"/>
      <c r="G32" s="3"/>
      <c r="H32" s="3"/>
      <c r="I32" s="3"/>
      <c r="J32" s="3"/>
      <c r="K32" s="3"/>
      <c r="L32" s="50">
        <f>SUM(D32:K32)</f>
        <v>0</v>
      </c>
      <c r="M32" s="52"/>
      <c r="N32" s="52"/>
    </row>
    <row r="33" spans="1:14" x14ac:dyDescent="0.25">
      <c r="A33" s="41"/>
      <c r="B33" s="42"/>
      <c r="C33" s="4"/>
      <c r="D33" s="3"/>
      <c r="E33" s="3"/>
      <c r="F33" s="3"/>
      <c r="G33" s="3"/>
      <c r="H33" s="3"/>
      <c r="I33" s="3"/>
      <c r="J33" s="3"/>
      <c r="K33" s="3"/>
      <c r="L33" s="50">
        <f t="shared" ref="L33:L46" si="2">SUM(D33:K33)</f>
        <v>0</v>
      </c>
      <c r="M33" s="52"/>
      <c r="N33" s="52"/>
    </row>
    <row r="34" spans="1:14" x14ac:dyDescent="0.25">
      <c r="A34" s="41"/>
      <c r="B34" s="42"/>
      <c r="C34" s="4"/>
      <c r="D34" s="3"/>
      <c r="E34" s="3"/>
      <c r="F34" s="3"/>
      <c r="G34" s="3"/>
      <c r="H34" s="3"/>
      <c r="I34" s="3"/>
      <c r="J34" s="3"/>
      <c r="K34" s="3"/>
      <c r="L34" s="50">
        <f t="shared" si="2"/>
        <v>0</v>
      </c>
      <c r="M34" s="52"/>
      <c r="N34" s="52"/>
    </row>
    <row r="35" spans="1:14" x14ac:dyDescent="0.25">
      <c r="A35" s="41"/>
      <c r="B35" s="42"/>
      <c r="C35" s="4"/>
      <c r="D35" s="3"/>
      <c r="E35" s="3"/>
      <c r="F35" s="3"/>
      <c r="G35" s="3"/>
      <c r="H35" s="3"/>
      <c r="I35" s="3"/>
      <c r="J35" s="3"/>
      <c r="K35" s="3"/>
      <c r="L35" s="50">
        <f t="shared" si="2"/>
        <v>0</v>
      </c>
      <c r="M35" s="52"/>
      <c r="N35" s="52"/>
    </row>
    <row r="36" spans="1:14" x14ac:dyDescent="0.25">
      <c r="A36" s="41"/>
      <c r="B36" s="42"/>
      <c r="C36" s="4"/>
      <c r="D36" s="3"/>
      <c r="E36" s="3"/>
      <c r="F36" s="3"/>
      <c r="G36" s="3"/>
      <c r="H36" s="3"/>
      <c r="I36" s="3"/>
      <c r="J36" s="3"/>
      <c r="K36" s="3"/>
      <c r="L36" s="50">
        <f t="shared" si="2"/>
        <v>0</v>
      </c>
      <c r="M36" s="52"/>
      <c r="N36" s="52"/>
    </row>
    <row r="37" spans="1:14" x14ac:dyDescent="0.25">
      <c r="A37" s="41"/>
      <c r="B37" s="42"/>
      <c r="C37" s="4"/>
      <c r="D37" s="3"/>
      <c r="E37" s="3"/>
      <c r="F37" s="3"/>
      <c r="G37" s="3"/>
      <c r="H37" s="3"/>
      <c r="I37" s="3"/>
      <c r="J37" s="3"/>
      <c r="K37" s="3"/>
      <c r="L37" s="50">
        <f t="shared" si="2"/>
        <v>0</v>
      </c>
      <c r="M37" s="52"/>
      <c r="N37" s="52"/>
    </row>
    <row r="38" spans="1:14" x14ac:dyDescent="0.25">
      <c r="A38" s="41"/>
      <c r="B38" s="42"/>
      <c r="C38" s="4"/>
      <c r="D38" s="3"/>
      <c r="E38" s="3"/>
      <c r="F38" s="3"/>
      <c r="G38" s="3"/>
      <c r="H38" s="3"/>
      <c r="I38" s="3"/>
      <c r="J38" s="3"/>
      <c r="K38" s="3"/>
      <c r="L38" s="50">
        <f t="shared" si="2"/>
        <v>0</v>
      </c>
      <c r="M38" s="52"/>
      <c r="N38" s="52"/>
    </row>
    <row r="39" spans="1:14" x14ac:dyDescent="0.25">
      <c r="A39" s="41"/>
      <c r="B39" s="42"/>
      <c r="C39" s="4"/>
      <c r="D39" s="3"/>
      <c r="E39" s="3"/>
      <c r="F39" s="3"/>
      <c r="G39" s="3"/>
      <c r="H39" s="3"/>
      <c r="I39" s="3"/>
      <c r="J39" s="3"/>
      <c r="K39" s="3"/>
      <c r="L39" s="50">
        <f t="shared" si="2"/>
        <v>0</v>
      </c>
      <c r="M39" s="52"/>
      <c r="N39" s="52"/>
    </row>
    <row r="40" spans="1:14" x14ac:dyDescent="0.25">
      <c r="A40" s="41"/>
      <c r="B40" s="42"/>
      <c r="C40" s="4"/>
      <c r="D40" s="3"/>
      <c r="E40" s="3"/>
      <c r="F40" s="3"/>
      <c r="G40" s="3"/>
      <c r="H40" s="3"/>
      <c r="I40" s="3"/>
      <c r="J40" s="3"/>
      <c r="K40" s="3"/>
      <c r="L40" s="50">
        <f t="shared" si="2"/>
        <v>0</v>
      </c>
      <c r="M40" s="52"/>
      <c r="N40" s="52"/>
    </row>
    <row r="41" spans="1:14" x14ac:dyDescent="0.25">
      <c r="A41" s="41"/>
      <c r="B41" s="42"/>
      <c r="C41" s="4"/>
      <c r="D41" s="3"/>
      <c r="E41" s="3"/>
      <c r="F41" s="3"/>
      <c r="G41" s="3"/>
      <c r="H41" s="3"/>
      <c r="I41" s="3"/>
      <c r="J41" s="3"/>
      <c r="K41" s="3"/>
      <c r="L41" s="50">
        <f t="shared" si="2"/>
        <v>0</v>
      </c>
      <c r="M41" s="52"/>
      <c r="N41" s="52"/>
    </row>
    <row r="42" spans="1:14" x14ac:dyDescent="0.25">
      <c r="A42" s="41"/>
      <c r="B42" s="42"/>
      <c r="C42" s="4"/>
      <c r="D42" s="3"/>
      <c r="E42" s="3"/>
      <c r="F42" s="3"/>
      <c r="G42" s="3"/>
      <c r="H42" s="3"/>
      <c r="I42" s="3"/>
      <c r="J42" s="3"/>
      <c r="K42" s="3"/>
      <c r="L42" s="50">
        <f t="shared" si="2"/>
        <v>0</v>
      </c>
      <c r="M42" s="52"/>
      <c r="N42" s="52"/>
    </row>
    <row r="43" spans="1:14" x14ac:dyDescent="0.25">
      <c r="A43" s="41"/>
      <c r="B43" s="42"/>
      <c r="C43" s="4"/>
      <c r="D43" s="3"/>
      <c r="E43" s="3"/>
      <c r="F43" s="3"/>
      <c r="G43" s="3"/>
      <c r="H43" s="3"/>
      <c r="I43" s="3"/>
      <c r="J43" s="3"/>
      <c r="K43" s="3"/>
      <c r="L43" s="50">
        <f t="shared" si="2"/>
        <v>0</v>
      </c>
      <c r="M43" s="52"/>
      <c r="N43" s="52"/>
    </row>
    <row r="44" spans="1:14" x14ac:dyDescent="0.25">
      <c r="A44" s="41"/>
      <c r="B44" s="42"/>
      <c r="C44" s="4"/>
      <c r="D44" s="3"/>
      <c r="E44" s="3"/>
      <c r="F44" s="3"/>
      <c r="G44" s="3"/>
      <c r="H44" s="3"/>
      <c r="I44" s="3"/>
      <c r="J44" s="3"/>
      <c r="K44" s="3"/>
      <c r="L44" s="50">
        <f t="shared" si="2"/>
        <v>0</v>
      </c>
      <c r="M44" s="52"/>
      <c r="N44" s="52"/>
    </row>
    <row r="45" spans="1:14" x14ac:dyDescent="0.25">
      <c r="A45" s="41"/>
      <c r="B45" s="42"/>
      <c r="C45" s="4"/>
      <c r="D45" s="3"/>
      <c r="E45" s="3"/>
      <c r="F45" s="3"/>
      <c r="G45" s="3"/>
      <c r="H45" s="3"/>
      <c r="I45" s="3"/>
      <c r="J45" s="3"/>
      <c r="K45" s="3"/>
      <c r="L45" s="50">
        <f t="shared" si="2"/>
        <v>0</v>
      </c>
      <c r="M45" s="52"/>
      <c r="N45" s="52"/>
    </row>
    <row r="46" spans="1:14" x14ac:dyDescent="0.25">
      <c r="A46" s="41"/>
      <c r="B46" s="42"/>
      <c r="C46" s="4"/>
      <c r="D46" s="3"/>
      <c r="E46" s="3"/>
      <c r="F46" s="3"/>
      <c r="G46" s="3"/>
      <c r="H46" s="3"/>
      <c r="I46" s="3"/>
      <c r="J46" s="3"/>
      <c r="K46" s="3"/>
      <c r="L46" s="50">
        <f t="shared" si="2"/>
        <v>0</v>
      </c>
      <c r="M46" s="52"/>
      <c r="N46" s="52"/>
    </row>
    <row r="47" spans="1:14" ht="18.75" x14ac:dyDescent="0.3">
      <c r="A47" s="145" t="s">
        <v>25</v>
      </c>
      <c r="B47" s="146"/>
      <c r="C47" s="147"/>
      <c r="D47" s="50">
        <f t="shared" ref="D47:L47" si="3">SUM(D32:D46)</f>
        <v>0</v>
      </c>
      <c r="E47" s="50">
        <f t="shared" si="3"/>
        <v>0</v>
      </c>
      <c r="F47" s="50">
        <f t="shared" si="3"/>
        <v>0</v>
      </c>
      <c r="G47" s="50">
        <f t="shared" si="3"/>
        <v>0</v>
      </c>
      <c r="H47" s="50">
        <f t="shared" si="3"/>
        <v>0</v>
      </c>
      <c r="I47" s="50">
        <f t="shared" si="3"/>
        <v>0</v>
      </c>
      <c r="J47" s="50">
        <f t="shared" si="3"/>
        <v>0</v>
      </c>
      <c r="K47" s="50">
        <f t="shared" si="3"/>
        <v>0</v>
      </c>
      <c r="L47" s="50">
        <f t="shared" si="3"/>
        <v>0</v>
      </c>
      <c r="M47" s="44" t="s">
        <v>21</v>
      </c>
      <c r="N47" s="59"/>
    </row>
    <row r="48" spans="1:14" x14ac:dyDescent="0.25"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</row>
    <row r="50" spans="1:13" ht="18.75" x14ac:dyDescent="0.3">
      <c r="A50" s="62" t="str">
        <f>"Ending Fund Balances for the "&amp;A3</f>
        <v>Ending Fund Balances for the Treasurer's Report for May, 1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</row>
    <row r="51" spans="1:13" ht="45.75" x14ac:dyDescent="0.3">
      <c r="A51" s="142" t="s">
        <v>56</v>
      </c>
      <c r="B51" s="143"/>
      <c r="C51" s="144"/>
      <c r="D51" s="48" t="str">
        <f>$D$6</f>
        <v>General Fund</v>
      </c>
      <c r="E51" s="48" t="str">
        <f>$E$6</f>
        <v>National &amp; Department Dues Fund</v>
      </c>
      <c r="F51" s="48" t="str">
        <f>$F$6</f>
        <v>Relief Fund</v>
      </c>
      <c r="G51" s="48" t="str">
        <f>$G$6</f>
        <v>Kitchen Fund</v>
      </c>
      <c r="H51" s="48" t="str">
        <f>$H$6</f>
        <v>Cancer Fund</v>
      </c>
      <c r="I51" s="48" t="str">
        <f>$I$6</f>
        <v>National Home Fund</v>
      </c>
      <c r="J51" s="48" t="str">
        <f>J$6</f>
        <v xml:space="preserve"> Fund</v>
      </c>
      <c r="K51" s="48" t="str">
        <f>K$6</f>
        <v xml:space="preserve"> Fund</v>
      </c>
      <c r="L51" s="48" t="s">
        <v>5</v>
      </c>
    </row>
    <row r="52" spans="1:13" ht="18.75" x14ac:dyDescent="0.3">
      <c r="A52" s="136" t="str">
        <f>"As of May 31, "&amp;'Fill Out Info About Aux First!'!I12+1</f>
        <v>As of May 31, 1</v>
      </c>
      <c r="B52" s="137"/>
      <c r="C52" s="138"/>
      <c r="D52" s="64">
        <f t="shared" ref="D52:K52" si="4">D7+D27-D47</f>
        <v>0</v>
      </c>
      <c r="E52" s="64">
        <f t="shared" si="4"/>
        <v>0</v>
      </c>
      <c r="F52" s="64">
        <f t="shared" si="4"/>
        <v>0</v>
      </c>
      <c r="G52" s="64">
        <f t="shared" si="4"/>
        <v>0</v>
      </c>
      <c r="H52" s="64">
        <f t="shared" si="4"/>
        <v>0</v>
      </c>
      <c r="I52" s="64">
        <f t="shared" si="4"/>
        <v>0</v>
      </c>
      <c r="J52" s="64">
        <f t="shared" si="4"/>
        <v>0</v>
      </c>
      <c r="K52" s="64">
        <f t="shared" si="4"/>
        <v>0</v>
      </c>
      <c r="L52" s="65">
        <f>SUM(D52:K52)</f>
        <v>0</v>
      </c>
      <c r="M52" s="44" t="s">
        <v>22</v>
      </c>
    </row>
    <row r="54" spans="1:13" x14ac:dyDescent="0.25">
      <c r="M54" s="66" t="s">
        <v>23</v>
      </c>
    </row>
    <row r="55" spans="1:13" x14ac:dyDescent="0.25">
      <c r="A55" s="67" t="s">
        <v>26</v>
      </c>
      <c r="B55" s="68"/>
      <c r="C55" s="68"/>
      <c r="E55" s="67" t="s">
        <v>26</v>
      </c>
      <c r="F55" s="68"/>
      <c r="G55" s="68"/>
      <c r="H55" s="68"/>
      <c r="I55" s="68"/>
    </row>
    <row r="56" spans="1:13" x14ac:dyDescent="0.25">
      <c r="B56" s="44" t="s">
        <v>27</v>
      </c>
      <c r="F56" s="44" t="s">
        <v>28</v>
      </c>
    </row>
    <row r="57" spans="1:13" x14ac:dyDescent="0.25">
      <c r="D57" s="69"/>
    </row>
    <row r="58" spans="1:13" x14ac:dyDescent="0.25">
      <c r="F58" s="68"/>
      <c r="G58" s="68"/>
      <c r="H58" s="68"/>
      <c r="I58" s="68"/>
    </row>
    <row r="59" spans="1:13" x14ac:dyDescent="0.25">
      <c r="F59" s="44" t="s">
        <v>29</v>
      </c>
    </row>
    <row r="61" spans="1:13" x14ac:dyDescent="0.25">
      <c r="F61" s="68"/>
      <c r="G61" s="68"/>
      <c r="H61" s="68"/>
      <c r="I61" s="68"/>
    </row>
    <row r="62" spans="1:13" x14ac:dyDescent="0.25">
      <c r="F62" s="44" t="s">
        <v>30</v>
      </c>
    </row>
  </sheetData>
  <sheetProtection algorithmName="SHA-512" hashValue="cOoUfDlq/FmUNa79gdgfBjyXmPeeMfVqDBavLmwutdlSr/cqf+gF/fX0vHLgM5uZcefsk+qek524y1gS7T+IkQ==" saltValue="NnD24bgh3vWfd6kBFoA3OA==" spinCount="100000" sheet="1" objects="1" scenarios="1" selectLockedCells="1"/>
  <mergeCells count="6">
    <mergeCell ref="A52:C52"/>
    <mergeCell ref="A6:C6"/>
    <mergeCell ref="A7:C7"/>
    <mergeCell ref="A27:C27"/>
    <mergeCell ref="A47:C47"/>
    <mergeCell ref="A51:C51"/>
  </mergeCells>
  <conditionalFormatting sqref="C9:K9">
    <cfRule type="containsText" dxfId="5" priority="3" operator="containsText" text="ERROR">
      <formula>NOT(ISERROR(SEARCH("ERROR",C9)))</formula>
    </cfRule>
  </conditionalFormatting>
  <conditionalFormatting sqref="C9">
    <cfRule type="containsText" dxfId="4" priority="1" operator="containsText" text="ERROR">
      <formula>NOT(ISERROR(SEARCH("ERROR",C9)))</formula>
    </cfRule>
    <cfRule type="containsText" dxfId="3" priority="2" operator="containsText" text="ERROR">
      <formula>NOT(ISERROR(SEARCH("ERROR",C9)))</formula>
    </cfRule>
  </conditionalFormatting>
  <pageMargins left="0.7" right="0.7" top="0.75" bottom="0.75" header="0.3" footer="0.3"/>
  <pageSetup scale="76" orientation="landscape" horizontalDpi="1200" verticalDpi="1200" r:id="rId1"/>
  <headerFooter>
    <oddFooter>&amp;LPage &amp;P of &amp;N</oddFooter>
  </headerFooter>
  <rowBreaks count="1" manualBreakCount="1">
    <brk id="2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1998F-FCEE-4719-BA39-254CFC308B7C}">
  <dimension ref="A1:N62"/>
  <sheetViews>
    <sheetView zoomScaleNormal="100" workbookViewId="0">
      <pane ySplit="4" topLeftCell="A5" activePane="bottomLeft" state="frozen"/>
      <selection pane="bottomLeft" activeCell="C12" sqref="C12"/>
    </sheetView>
  </sheetViews>
  <sheetFormatPr defaultColWidth="9.140625" defaultRowHeight="15" x14ac:dyDescent="0.25"/>
  <cols>
    <col min="1" max="1" width="9.140625" style="44"/>
    <col min="2" max="2" width="11.140625" style="44" customWidth="1"/>
    <col min="3" max="3" width="21.42578125" style="44" customWidth="1"/>
    <col min="4" max="11" width="12.85546875" style="44" customWidth="1"/>
    <col min="12" max="12" width="11.42578125" style="44" customWidth="1"/>
    <col min="13" max="13" width="4.7109375" style="44" bestFit="1" customWidth="1"/>
    <col min="14" max="16384" width="9.140625" style="44"/>
  </cols>
  <sheetData>
    <row r="1" spans="1:14" ht="26.25" x14ac:dyDescent="0.4">
      <c r="A1" s="43" t="str">
        <f>"VFW Auxiliary to Post "&amp;'Fill Out Info About Aux First!'!I3</f>
        <v xml:space="preserve">VFW Auxiliary to Post </v>
      </c>
    </row>
    <row r="2" spans="1:14" ht="26.25" x14ac:dyDescent="0.4">
      <c r="A2" s="43" t="str">
        <f>"Located in "&amp;'Fill Out Info About Aux First!'!I6&amp;", "&amp;'Fill Out Info About Aux First!'!I9</f>
        <v xml:space="preserve">Located in , </v>
      </c>
    </row>
    <row r="3" spans="1:14" ht="26.25" x14ac:dyDescent="0.4">
      <c r="A3" s="43" t="str">
        <f>"Treasurer's Report for June, "&amp;'Fill Out Info About Aux First!'!I12+1</f>
        <v>Treasurer's Report for June, 1</v>
      </c>
    </row>
    <row r="4" spans="1:14" ht="21" x14ac:dyDescent="0.35">
      <c r="A4" s="45"/>
    </row>
    <row r="5" spans="1:14" ht="18.75" x14ac:dyDescent="0.3">
      <c r="A5" s="46" t="str">
        <f>"Beginning Fund Balances for the "&amp;A3</f>
        <v>Beginning Fund Balances for the Treasurer's Report for June, 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4" ht="45.75" x14ac:dyDescent="0.3">
      <c r="A6" s="142" t="s">
        <v>55</v>
      </c>
      <c r="B6" s="143"/>
      <c r="C6" s="144"/>
      <c r="D6" s="48" t="s">
        <v>1</v>
      </c>
      <c r="E6" s="48" t="s">
        <v>2</v>
      </c>
      <c r="F6" s="48" t="s">
        <v>3</v>
      </c>
      <c r="G6" s="48" t="s">
        <v>4</v>
      </c>
      <c r="H6" s="48" t="s">
        <v>14</v>
      </c>
      <c r="I6" s="48" t="s">
        <v>15</v>
      </c>
      <c r="J6" s="49" t="str">
        <f>May!J51</f>
        <v xml:space="preserve"> Fund</v>
      </c>
      <c r="K6" s="49" t="str">
        <f>May!K51</f>
        <v xml:space="preserve"> Fund</v>
      </c>
      <c r="L6" s="48" t="s">
        <v>16</v>
      </c>
    </row>
    <row r="7" spans="1:14" ht="18.75" customHeight="1" x14ac:dyDescent="0.3">
      <c r="A7" s="142" t="str">
        <f>"As of May 31, "&amp;'Fill Out Info About Aux First!'!I12+1</f>
        <v>As of May 31, 1</v>
      </c>
      <c r="B7" s="143"/>
      <c r="C7" s="144"/>
      <c r="D7" s="70">
        <f>May!D52</f>
        <v>0</v>
      </c>
      <c r="E7" s="70">
        <f>May!E52</f>
        <v>0</v>
      </c>
      <c r="F7" s="70">
        <f>May!F52</f>
        <v>0</v>
      </c>
      <c r="G7" s="70">
        <f>May!G52</f>
        <v>0</v>
      </c>
      <c r="H7" s="70">
        <f>May!H52</f>
        <v>0</v>
      </c>
      <c r="I7" s="70">
        <f>May!I52</f>
        <v>0</v>
      </c>
      <c r="J7" s="70">
        <f>May!J52</f>
        <v>0</v>
      </c>
      <c r="K7" s="70">
        <f>May!K52</f>
        <v>0</v>
      </c>
      <c r="L7" s="50">
        <f>SUM(D7:K7)</f>
        <v>0</v>
      </c>
      <c r="M7" s="44" t="s">
        <v>19</v>
      </c>
    </row>
    <row r="8" spans="1:14" ht="18.75" customHeight="1" x14ac:dyDescent="0.3">
      <c r="A8" s="51"/>
      <c r="B8" s="51"/>
      <c r="C8" s="52"/>
      <c r="D8" s="52"/>
      <c r="E8" s="52"/>
      <c r="F8" s="52"/>
      <c r="G8" s="52"/>
      <c r="H8" s="52"/>
      <c r="I8" s="52"/>
      <c r="J8" s="52"/>
      <c r="K8" s="53"/>
    </row>
    <row r="9" spans="1:14" ht="15.75" x14ac:dyDescent="0.25">
      <c r="C9" s="54"/>
    </row>
    <row r="10" spans="1:14" ht="18.75" x14ac:dyDescent="0.3">
      <c r="A10" s="55" t="s">
        <v>6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4" s="57" customFormat="1" ht="45" x14ac:dyDescent="0.25">
      <c r="A11" s="48" t="s">
        <v>7</v>
      </c>
      <c r="B11" s="48" t="s">
        <v>31</v>
      </c>
      <c r="C11" s="48" t="s">
        <v>18</v>
      </c>
      <c r="D11" s="48" t="str">
        <f>$D$6</f>
        <v>General Fund</v>
      </c>
      <c r="E11" s="48" t="str">
        <f>$E$6</f>
        <v>National &amp; Department Dues Fund</v>
      </c>
      <c r="F11" s="48" t="str">
        <f>$F$6</f>
        <v>Relief Fund</v>
      </c>
      <c r="G11" s="48" t="str">
        <f>$G$6</f>
        <v>Kitchen Fund</v>
      </c>
      <c r="H11" s="48" t="str">
        <f>$H$6</f>
        <v>Cancer Fund</v>
      </c>
      <c r="I11" s="48" t="str">
        <f>$I$6</f>
        <v>National Home Fund</v>
      </c>
      <c r="J11" s="48" t="str">
        <f>J$6</f>
        <v xml:space="preserve"> Fund</v>
      </c>
      <c r="K11" s="48" t="str">
        <f>K$6</f>
        <v xml:space="preserve"> Fund</v>
      </c>
      <c r="L11" s="48" t="s">
        <v>17</v>
      </c>
      <c r="N11" s="58"/>
    </row>
    <row r="12" spans="1:14" x14ac:dyDescent="0.25">
      <c r="A12" s="41"/>
      <c r="B12" s="42"/>
      <c r="C12" s="4"/>
      <c r="D12" s="2"/>
      <c r="E12" s="2"/>
      <c r="F12" s="2"/>
      <c r="G12" s="2"/>
      <c r="H12" s="2"/>
      <c r="I12" s="2"/>
      <c r="J12" s="2"/>
      <c r="K12" s="2"/>
      <c r="L12" s="50">
        <f>SUM(D12:K12)</f>
        <v>0</v>
      </c>
      <c r="M12" s="52"/>
      <c r="N12" s="52"/>
    </row>
    <row r="13" spans="1:14" x14ac:dyDescent="0.25">
      <c r="A13" s="41"/>
      <c r="B13" s="42"/>
      <c r="C13" s="4"/>
      <c r="D13" s="2"/>
      <c r="E13" s="2"/>
      <c r="F13" s="2"/>
      <c r="G13" s="2"/>
      <c r="H13" s="2"/>
      <c r="I13" s="2"/>
      <c r="J13" s="2"/>
      <c r="K13" s="2"/>
      <c r="L13" s="50">
        <f t="shared" ref="L13:L26" si="0">SUM(D13:K13)</f>
        <v>0</v>
      </c>
      <c r="M13" s="52"/>
      <c r="N13" s="52"/>
    </row>
    <row r="14" spans="1:14" x14ac:dyDescent="0.25">
      <c r="A14" s="41"/>
      <c r="B14" s="42"/>
      <c r="C14" s="4"/>
      <c r="D14" s="2"/>
      <c r="E14" s="2"/>
      <c r="F14" s="2"/>
      <c r="G14" s="2"/>
      <c r="H14" s="2"/>
      <c r="I14" s="2"/>
      <c r="J14" s="2"/>
      <c r="K14" s="2"/>
      <c r="L14" s="50">
        <f t="shared" si="0"/>
        <v>0</v>
      </c>
      <c r="M14" s="52"/>
      <c r="N14" s="52"/>
    </row>
    <row r="15" spans="1:14" x14ac:dyDescent="0.25">
      <c r="A15" s="41"/>
      <c r="B15" s="42"/>
      <c r="C15" s="4"/>
      <c r="D15" s="2"/>
      <c r="E15" s="2"/>
      <c r="F15" s="2"/>
      <c r="G15" s="2"/>
      <c r="H15" s="2"/>
      <c r="I15" s="2"/>
      <c r="J15" s="2"/>
      <c r="K15" s="2"/>
      <c r="L15" s="50">
        <f t="shared" si="0"/>
        <v>0</v>
      </c>
      <c r="M15" s="52"/>
      <c r="N15" s="52"/>
    </row>
    <row r="16" spans="1:14" x14ac:dyDescent="0.25">
      <c r="A16" s="41"/>
      <c r="B16" s="42"/>
      <c r="C16" s="4"/>
      <c r="D16" s="2"/>
      <c r="E16" s="2"/>
      <c r="F16" s="2"/>
      <c r="G16" s="2"/>
      <c r="H16" s="2"/>
      <c r="I16" s="2"/>
      <c r="J16" s="2"/>
      <c r="K16" s="2"/>
      <c r="L16" s="50">
        <f t="shared" si="0"/>
        <v>0</v>
      </c>
      <c r="M16" s="52"/>
      <c r="N16" s="52"/>
    </row>
    <row r="17" spans="1:14" x14ac:dyDescent="0.25">
      <c r="A17" s="41"/>
      <c r="B17" s="42"/>
      <c r="C17" s="4"/>
      <c r="D17" s="2"/>
      <c r="E17" s="2"/>
      <c r="F17" s="2"/>
      <c r="G17" s="2"/>
      <c r="H17" s="2"/>
      <c r="I17" s="2"/>
      <c r="J17" s="2"/>
      <c r="K17" s="2"/>
      <c r="L17" s="50">
        <f t="shared" si="0"/>
        <v>0</v>
      </c>
      <c r="M17" s="52"/>
      <c r="N17" s="52"/>
    </row>
    <row r="18" spans="1:14" x14ac:dyDescent="0.25">
      <c r="A18" s="41"/>
      <c r="B18" s="42"/>
      <c r="C18" s="4"/>
      <c r="D18" s="2"/>
      <c r="E18" s="2"/>
      <c r="F18" s="2"/>
      <c r="G18" s="2"/>
      <c r="H18" s="2"/>
      <c r="I18" s="2"/>
      <c r="J18" s="2"/>
      <c r="K18" s="2"/>
      <c r="L18" s="50">
        <f t="shared" si="0"/>
        <v>0</v>
      </c>
      <c r="M18" s="52"/>
      <c r="N18" s="52"/>
    </row>
    <row r="19" spans="1:14" x14ac:dyDescent="0.25">
      <c r="A19" s="41"/>
      <c r="B19" s="42"/>
      <c r="C19" s="4"/>
      <c r="D19" s="2"/>
      <c r="E19" s="2"/>
      <c r="F19" s="2"/>
      <c r="G19" s="2"/>
      <c r="H19" s="2"/>
      <c r="I19" s="2"/>
      <c r="J19" s="2"/>
      <c r="K19" s="2"/>
      <c r="L19" s="50">
        <f t="shared" si="0"/>
        <v>0</v>
      </c>
      <c r="M19" s="52"/>
      <c r="N19" s="52"/>
    </row>
    <row r="20" spans="1:14" x14ac:dyDescent="0.25">
      <c r="A20" s="41"/>
      <c r="B20" s="42"/>
      <c r="C20" s="4"/>
      <c r="D20" s="2"/>
      <c r="E20" s="2"/>
      <c r="F20" s="2"/>
      <c r="G20" s="2"/>
      <c r="H20" s="2"/>
      <c r="I20" s="2"/>
      <c r="J20" s="2"/>
      <c r="K20" s="2"/>
      <c r="L20" s="50">
        <f t="shared" si="0"/>
        <v>0</v>
      </c>
      <c r="M20" s="52"/>
      <c r="N20" s="52"/>
    </row>
    <row r="21" spans="1:14" x14ac:dyDescent="0.25">
      <c r="A21" s="41"/>
      <c r="B21" s="42"/>
      <c r="C21" s="4"/>
      <c r="D21" s="2"/>
      <c r="E21" s="2"/>
      <c r="F21" s="2"/>
      <c r="G21" s="2"/>
      <c r="H21" s="2"/>
      <c r="I21" s="2"/>
      <c r="J21" s="2"/>
      <c r="K21" s="2"/>
      <c r="L21" s="50">
        <f t="shared" si="0"/>
        <v>0</v>
      </c>
      <c r="M21" s="52"/>
      <c r="N21" s="52"/>
    </row>
    <row r="22" spans="1:14" x14ac:dyDescent="0.25">
      <c r="A22" s="41"/>
      <c r="B22" s="42"/>
      <c r="C22" s="4"/>
      <c r="D22" s="2"/>
      <c r="E22" s="2"/>
      <c r="F22" s="2"/>
      <c r="G22" s="2"/>
      <c r="H22" s="2"/>
      <c r="I22" s="2"/>
      <c r="J22" s="2"/>
      <c r="K22" s="2"/>
      <c r="L22" s="50">
        <f t="shared" si="0"/>
        <v>0</v>
      </c>
      <c r="M22" s="52"/>
      <c r="N22" s="52"/>
    </row>
    <row r="23" spans="1:14" x14ac:dyDescent="0.25">
      <c r="A23" s="41"/>
      <c r="B23" s="42"/>
      <c r="C23" s="4"/>
      <c r="D23" s="2"/>
      <c r="E23" s="2"/>
      <c r="F23" s="2"/>
      <c r="G23" s="2"/>
      <c r="H23" s="2"/>
      <c r="I23" s="2"/>
      <c r="J23" s="2"/>
      <c r="K23" s="2"/>
      <c r="L23" s="50">
        <f t="shared" si="0"/>
        <v>0</v>
      </c>
      <c r="M23" s="52"/>
      <c r="N23" s="52"/>
    </row>
    <row r="24" spans="1:14" x14ac:dyDescent="0.25">
      <c r="A24" s="41"/>
      <c r="B24" s="42"/>
      <c r="C24" s="4"/>
      <c r="D24" s="2"/>
      <c r="E24" s="2"/>
      <c r="F24" s="2"/>
      <c r="G24" s="2"/>
      <c r="H24" s="2"/>
      <c r="I24" s="2"/>
      <c r="J24" s="2"/>
      <c r="K24" s="2"/>
      <c r="L24" s="50">
        <f t="shared" si="0"/>
        <v>0</v>
      </c>
      <c r="M24" s="52"/>
      <c r="N24" s="52"/>
    </row>
    <row r="25" spans="1:14" x14ac:dyDescent="0.25">
      <c r="A25" s="41"/>
      <c r="B25" s="42"/>
      <c r="C25" s="4"/>
      <c r="D25" s="2"/>
      <c r="E25" s="2"/>
      <c r="F25" s="2"/>
      <c r="G25" s="2"/>
      <c r="H25" s="2"/>
      <c r="I25" s="2"/>
      <c r="J25" s="2"/>
      <c r="K25" s="2"/>
      <c r="L25" s="50">
        <f t="shared" si="0"/>
        <v>0</v>
      </c>
      <c r="M25" s="52"/>
      <c r="N25" s="52"/>
    </row>
    <row r="26" spans="1:14" x14ac:dyDescent="0.25">
      <c r="A26" s="41"/>
      <c r="B26" s="42"/>
      <c r="C26" s="4"/>
      <c r="D26" s="2"/>
      <c r="E26" s="2"/>
      <c r="F26" s="2"/>
      <c r="G26" s="2"/>
      <c r="H26" s="2"/>
      <c r="I26" s="2"/>
      <c r="J26" s="2"/>
      <c r="K26" s="2"/>
      <c r="L26" s="50">
        <f t="shared" si="0"/>
        <v>0</v>
      </c>
      <c r="M26" s="52"/>
      <c r="N26" s="52"/>
    </row>
    <row r="27" spans="1:14" ht="18.75" x14ac:dyDescent="0.3">
      <c r="A27" s="145" t="s">
        <v>24</v>
      </c>
      <c r="B27" s="146"/>
      <c r="C27" s="147"/>
      <c r="D27" s="50">
        <f t="shared" ref="D27:L27" si="1">SUM(D12:D26)</f>
        <v>0</v>
      </c>
      <c r="E27" s="50">
        <f t="shared" si="1"/>
        <v>0</v>
      </c>
      <c r="F27" s="50">
        <f t="shared" si="1"/>
        <v>0</v>
      </c>
      <c r="G27" s="50">
        <f t="shared" si="1"/>
        <v>0</v>
      </c>
      <c r="H27" s="50">
        <f t="shared" si="1"/>
        <v>0</v>
      </c>
      <c r="I27" s="50">
        <f t="shared" si="1"/>
        <v>0</v>
      </c>
      <c r="J27" s="50">
        <f t="shared" si="1"/>
        <v>0</v>
      </c>
      <c r="K27" s="50">
        <f t="shared" si="1"/>
        <v>0</v>
      </c>
      <c r="L27" s="50">
        <f t="shared" si="1"/>
        <v>0</v>
      </c>
      <c r="M27" s="44" t="s">
        <v>20</v>
      </c>
      <c r="N27" s="59"/>
    </row>
    <row r="28" spans="1:14" x14ac:dyDescent="0.25"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30" spans="1:14" ht="18.75" x14ac:dyDescent="0.3">
      <c r="A30" s="60" t="s">
        <v>8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4" ht="45" x14ac:dyDescent="0.25">
      <c r="A31" s="48" t="s">
        <v>7</v>
      </c>
      <c r="B31" s="48" t="s">
        <v>31</v>
      </c>
      <c r="C31" s="48" t="s">
        <v>110</v>
      </c>
      <c r="D31" s="48" t="str">
        <f>$D$6</f>
        <v>General Fund</v>
      </c>
      <c r="E31" s="48" t="str">
        <f>$E$6</f>
        <v>National &amp; Department Dues Fund</v>
      </c>
      <c r="F31" s="48" t="str">
        <f>$F$6</f>
        <v>Relief Fund</v>
      </c>
      <c r="G31" s="48" t="str">
        <f>$G$6</f>
        <v>Kitchen Fund</v>
      </c>
      <c r="H31" s="48" t="str">
        <f>$H$6</f>
        <v>Cancer Fund</v>
      </c>
      <c r="I31" s="48" t="str">
        <f>$I$6</f>
        <v>National Home Fund</v>
      </c>
      <c r="J31" s="48" t="str">
        <f>J$6</f>
        <v xml:space="preserve"> Fund</v>
      </c>
      <c r="K31" s="48" t="str">
        <f>K$6</f>
        <v xml:space="preserve"> Fund</v>
      </c>
      <c r="L31" s="48" t="s">
        <v>32</v>
      </c>
      <c r="M31" s="57"/>
      <c r="N31" s="58"/>
    </row>
    <row r="32" spans="1:14" x14ac:dyDescent="0.25">
      <c r="A32" s="41"/>
      <c r="B32" s="42"/>
      <c r="C32" s="4"/>
      <c r="D32" s="3"/>
      <c r="E32" s="3"/>
      <c r="F32" s="3"/>
      <c r="G32" s="3"/>
      <c r="H32" s="3"/>
      <c r="I32" s="3"/>
      <c r="J32" s="3"/>
      <c r="K32" s="3"/>
      <c r="L32" s="50">
        <f>SUM(D32:K32)</f>
        <v>0</v>
      </c>
      <c r="M32" s="52"/>
      <c r="N32" s="52"/>
    </row>
    <row r="33" spans="1:14" x14ac:dyDescent="0.25">
      <c r="A33" s="41"/>
      <c r="B33" s="42"/>
      <c r="C33" s="4"/>
      <c r="D33" s="3"/>
      <c r="E33" s="3"/>
      <c r="F33" s="3"/>
      <c r="G33" s="3"/>
      <c r="H33" s="3"/>
      <c r="I33" s="3"/>
      <c r="J33" s="3"/>
      <c r="K33" s="3"/>
      <c r="L33" s="50">
        <f t="shared" ref="L33:L46" si="2">SUM(D33:K33)</f>
        <v>0</v>
      </c>
      <c r="M33" s="52"/>
      <c r="N33" s="52"/>
    </row>
    <row r="34" spans="1:14" x14ac:dyDescent="0.25">
      <c r="A34" s="41"/>
      <c r="B34" s="42"/>
      <c r="C34" s="4"/>
      <c r="D34" s="3"/>
      <c r="E34" s="3"/>
      <c r="F34" s="3"/>
      <c r="G34" s="3"/>
      <c r="H34" s="3"/>
      <c r="I34" s="3"/>
      <c r="J34" s="3"/>
      <c r="K34" s="3"/>
      <c r="L34" s="50">
        <f t="shared" si="2"/>
        <v>0</v>
      </c>
      <c r="M34" s="52"/>
      <c r="N34" s="52"/>
    </row>
    <row r="35" spans="1:14" x14ac:dyDescent="0.25">
      <c r="A35" s="41"/>
      <c r="B35" s="42"/>
      <c r="C35" s="4"/>
      <c r="D35" s="3"/>
      <c r="E35" s="3"/>
      <c r="F35" s="3"/>
      <c r="G35" s="3"/>
      <c r="H35" s="3"/>
      <c r="I35" s="3"/>
      <c r="J35" s="3"/>
      <c r="K35" s="3"/>
      <c r="L35" s="50">
        <f t="shared" si="2"/>
        <v>0</v>
      </c>
      <c r="M35" s="52"/>
      <c r="N35" s="52"/>
    </row>
    <row r="36" spans="1:14" x14ac:dyDescent="0.25">
      <c r="A36" s="41"/>
      <c r="B36" s="42"/>
      <c r="C36" s="4"/>
      <c r="D36" s="3"/>
      <c r="E36" s="3"/>
      <c r="F36" s="3"/>
      <c r="G36" s="3"/>
      <c r="H36" s="3"/>
      <c r="I36" s="3"/>
      <c r="J36" s="3"/>
      <c r="K36" s="3"/>
      <c r="L36" s="50">
        <f t="shared" si="2"/>
        <v>0</v>
      </c>
      <c r="M36" s="52"/>
      <c r="N36" s="52"/>
    </row>
    <row r="37" spans="1:14" x14ac:dyDescent="0.25">
      <c r="A37" s="41"/>
      <c r="B37" s="42"/>
      <c r="C37" s="4"/>
      <c r="D37" s="3"/>
      <c r="E37" s="3"/>
      <c r="F37" s="3"/>
      <c r="G37" s="3"/>
      <c r="H37" s="3"/>
      <c r="I37" s="3"/>
      <c r="J37" s="3"/>
      <c r="K37" s="3"/>
      <c r="L37" s="50">
        <f t="shared" si="2"/>
        <v>0</v>
      </c>
      <c r="M37" s="52"/>
      <c r="N37" s="52"/>
    </row>
    <row r="38" spans="1:14" x14ac:dyDescent="0.25">
      <c r="A38" s="41"/>
      <c r="B38" s="42"/>
      <c r="C38" s="4"/>
      <c r="D38" s="3"/>
      <c r="E38" s="3"/>
      <c r="F38" s="3"/>
      <c r="G38" s="3"/>
      <c r="H38" s="3"/>
      <c r="I38" s="3"/>
      <c r="J38" s="3"/>
      <c r="K38" s="3"/>
      <c r="L38" s="50">
        <f t="shared" si="2"/>
        <v>0</v>
      </c>
      <c r="M38" s="52"/>
      <c r="N38" s="52"/>
    </row>
    <row r="39" spans="1:14" x14ac:dyDescent="0.25">
      <c r="A39" s="41"/>
      <c r="B39" s="42"/>
      <c r="C39" s="4"/>
      <c r="D39" s="3"/>
      <c r="E39" s="3"/>
      <c r="F39" s="3"/>
      <c r="G39" s="3"/>
      <c r="H39" s="3"/>
      <c r="I39" s="3"/>
      <c r="J39" s="3"/>
      <c r="K39" s="3"/>
      <c r="L39" s="50">
        <f t="shared" si="2"/>
        <v>0</v>
      </c>
      <c r="M39" s="52"/>
      <c r="N39" s="52"/>
    </row>
    <row r="40" spans="1:14" x14ac:dyDescent="0.25">
      <c r="A40" s="41"/>
      <c r="B40" s="42"/>
      <c r="C40" s="4"/>
      <c r="D40" s="3"/>
      <c r="E40" s="3"/>
      <c r="F40" s="3"/>
      <c r="G40" s="3"/>
      <c r="H40" s="3"/>
      <c r="I40" s="3"/>
      <c r="J40" s="3"/>
      <c r="K40" s="3"/>
      <c r="L40" s="50">
        <f t="shared" si="2"/>
        <v>0</v>
      </c>
      <c r="M40" s="52"/>
      <c r="N40" s="52"/>
    </row>
    <row r="41" spans="1:14" x14ac:dyDescent="0.25">
      <c r="A41" s="41"/>
      <c r="B41" s="42"/>
      <c r="C41" s="4"/>
      <c r="D41" s="3"/>
      <c r="E41" s="3"/>
      <c r="F41" s="3"/>
      <c r="G41" s="3"/>
      <c r="H41" s="3"/>
      <c r="I41" s="3"/>
      <c r="J41" s="3"/>
      <c r="K41" s="3"/>
      <c r="L41" s="50">
        <f t="shared" si="2"/>
        <v>0</v>
      </c>
      <c r="M41" s="52"/>
      <c r="N41" s="52"/>
    </row>
    <row r="42" spans="1:14" x14ac:dyDescent="0.25">
      <c r="A42" s="41"/>
      <c r="B42" s="42"/>
      <c r="C42" s="4"/>
      <c r="D42" s="3"/>
      <c r="E42" s="3"/>
      <c r="F42" s="3"/>
      <c r="G42" s="3"/>
      <c r="H42" s="3"/>
      <c r="I42" s="3"/>
      <c r="J42" s="3"/>
      <c r="K42" s="3"/>
      <c r="L42" s="50">
        <f t="shared" si="2"/>
        <v>0</v>
      </c>
      <c r="M42" s="52"/>
      <c r="N42" s="52"/>
    </row>
    <row r="43" spans="1:14" x14ac:dyDescent="0.25">
      <c r="A43" s="41"/>
      <c r="B43" s="42"/>
      <c r="C43" s="4"/>
      <c r="D43" s="3"/>
      <c r="E43" s="3"/>
      <c r="F43" s="3"/>
      <c r="G43" s="3"/>
      <c r="H43" s="3"/>
      <c r="I43" s="3"/>
      <c r="J43" s="3"/>
      <c r="K43" s="3"/>
      <c r="L43" s="50">
        <f t="shared" si="2"/>
        <v>0</v>
      </c>
      <c r="M43" s="52"/>
      <c r="N43" s="52"/>
    </row>
    <row r="44" spans="1:14" x14ac:dyDescent="0.25">
      <c r="A44" s="41"/>
      <c r="B44" s="42"/>
      <c r="C44" s="4"/>
      <c r="D44" s="3"/>
      <c r="E44" s="3"/>
      <c r="F44" s="3"/>
      <c r="G44" s="3"/>
      <c r="H44" s="3"/>
      <c r="I44" s="3"/>
      <c r="J44" s="3"/>
      <c r="K44" s="3"/>
      <c r="L44" s="50">
        <f t="shared" si="2"/>
        <v>0</v>
      </c>
      <c r="M44" s="52"/>
      <c r="N44" s="52"/>
    </row>
    <row r="45" spans="1:14" x14ac:dyDescent="0.25">
      <c r="A45" s="41"/>
      <c r="B45" s="42"/>
      <c r="C45" s="4"/>
      <c r="D45" s="3"/>
      <c r="E45" s="3"/>
      <c r="F45" s="3"/>
      <c r="G45" s="3"/>
      <c r="H45" s="3"/>
      <c r="I45" s="3"/>
      <c r="J45" s="3"/>
      <c r="K45" s="3"/>
      <c r="L45" s="50">
        <f t="shared" si="2"/>
        <v>0</v>
      </c>
      <c r="M45" s="52"/>
      <c r="N45" s="52"/>
    </row>
    <row r="46" spans="1:14" x14ac:dyDescent="0.25">
      <c r="A46" s="41"/>
      <c r="B46" s="42"/>
      <c r="C46" s="4"/>
      <c r="D46" s="3"/>
      <c r="E46" s="3"/>
      <c r="F46" s="3"/>
      <c r="G46" s="3"/>
      <c r="H46" s="3"/>
      <c r="I46" s="3"/>
      <c r="J46" s="3"/>
      <c r="K46" s="3"/>
      <c r="L46" s="50">
        <f t="shared" si="2"/>
        <v>0</v>
      </c>
      <c r="M46" s="52"/>
      <c r="N46" s="52"/>
    </row>
    <row r="47" spans="1:14" ht="18.75" x14ac:dyDescent="0.3">
      <c r="A47" s="145" t="s">
        <v>25</v>
      </c>
      <c r="B47" s="146"/>
      <c r="C47" s="147"/>
      <c r="D47" s="50">
        <f t="shared" ref="D47:L47" si="3">SUM(D32:D46)</f>
        <v>0</v>
      </c>
      <c r="E47" s="50">
        <f t="shared" si="3"/>
        <v>0</v>
      </c>
      <c r="F47" s="50">
        <f t="shared" si="3"/>
        <v>0</v>
      </c>
      <c r="G47" s="50">
        <f t="shared" si="3"/>
        <v>0</v>
      </c>
      <c r="H47" s="50">
        <f t="shared" si="3"/>
        <v>0</v>
      </c>
      <c r="I47" s="50">
        <f t="shared" si="3"/>
        <v>0</v>
      </c>
      <c r="J47" s="50">
        <f t="shared" si="3"/>
        <v>0</v>
      </c>
      <c r="K47" s="50">
        <f t="shared" si="3"/>
        <v>0</v>
      </c>
      <c r="L47" s="50">
        <f t="shared" si="3"/>
        <v>0</v>
      </c>
      <c r="M47" s="44" t="s">
        <v>21</v>
      </c>
      <c r="N47" s="59"/>
    </row>
    <row r="48" spans="1:14" x14ac:dyDescent="0.25"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</row>
    <row r="50" spans="1:13" ht="18.75" x14ac:dyDescent="0.3">
      <c r="A50" s="62" t="str">
        <f>"Ending Fund Balances for the "&amp;A3</f>
        <v>Ending Fund Balances for the Treasurer's Report for June, 1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</row>
    <row r="51" spans="1:13" ht="45.75" x14ac:dyDescent="0.3">
      <c r="A51" s="142" t="s">
        <v>56</v>
      </c>
      <c r="B51" s="143"/>
      <c r="C51" s="144"/>
      <c r="D51" s="48" t="str">
        <f>$D$6</f>
        <v>General Fund</v>
      </c>
      <c r="E51" s="48" t="str">
        <f>$E$6</f>
        <v>National &amp; Department Dues Fund</v>
      </c>
      <c r="F51" s="48" t="str">
        <f>$F$6</f>
        <v>Relief Fund</v>
      </c>
      <c r="G51" s="48" t="str">
        <f>$G$6</f>
        <v>Kitchen Fund</v>
      </c>
      <c r="H51" s="48" t="str">
        <f>$H$6</f>
        <v>Cancer Fund</v>
      </c>
      <c r="I51" s="48" t="str">
        <f>$I$6</f>
        <v>National Home Fund</v>
      </c>
      <c r="J51" s="48" t="str">
        <f>J$6</f>
        <v xml:space="preserve"> Fund</v>
      </c>
      <c r="K51" s="48" t="str">
        <f>K$6</f>
        <v xml:space="preserve"> Fund</v>
      </c>
      <c r="L51" s="48" t="s">
        <v>5</v>
      </c>
    </row>
    <row r="52" spans="1:13" ht="18.75" x14ac:dyDescent="0.3">
      <c r="A52" s="136" t="str">
        <f>"As of June 30, "&amp;'Fill Out Info About Aux First!'!I12+1</f>
        <v>As of June 30, 1</v>
      </c>
      <c r="B52" s="137"/>
      <c r="C52" s="138"/>
      <c r="D52" s="64">
        <f t="shared" ref="D52:K52" si="4">D7+D27-D47</f>
        <v>0</v>
      </c>
      <c r="E52" s="64">
        <f t="shared" si="4"/>
        <v>0</v>
      </c>
      <c r="F52" s="64">
        <f t="shared" si="4"/>
        <v>0</v>
      </c>
      <c r="G52" s="64">
        <f t="shared" si="4"/>
        <v>0</v>
      </c>
      <c r="H52" s="64">
        <f t="shared" si="4"/>
        <v>0</v>
      </c>
      <c r="I52" s="64">
        <f t="shared" si="4"/>
        <v>0</v>
      </c>
      <c r="J52" s="64">
        <f t="shared" si="4"/>
        <v>0</v>
      </c>
      <c r="K52" s="64">
        <f t="shared" si="4"/>
        <v>0</v>
      </c>
      <c r="L52" s="65">
        <f>SUM(D52:K52)</f>
        <v>0</v>
      </c>
      <c r="M52" s="44" t="s">
        <v>22</v>
      </c>
    </row>
    <row r="54" spans="1:13" x14ac:dyDescent="0.25">
      <c r="M54" s="66" t="s">
        <v>23</v>
      </c>
    </row>
    <row r="55" spans="1:13" x14ac:dyDescent="0.25">
      <c r="A55" s="67" t="s">
        <v>26</v>
      </c>
      <c r="B55" s="68"/>
      <c r="C55" s="68"/>
      <c r="E55" s="67" t="s">
        <v>26</v>
      </c>
      <c r="F55" s="68"/>
      <c r="G55" s="68"/>
      <c r="H55" s="68"/>
      <c r="I55" s="68"/>
    </row>
    <row r="56" spans="1:13" x14ac:dyDescent="0.25">
      <c r="B56" s="44" t="s">
        <v>27</v>
      </c>
      <c r="F56" s="44" t="s">
        <v>28</v>
      </c>
    </row>
    <row r="57" spans="1:13" x14ac:dyDescent="0.25">
      <c r="D57" s="69"/>
    </row>
    <row r="58" spans="1:13" x14ac:dyDescent="0.25">
      <c r="F58" s="68"/>
      <c r="G58" s="68"/>
      <c r="H58" s="68"/>
      <c r="I58" s="68"/>
    </row>
    <row r="59" spans="1:13" x14ac:dyDescent="0.25">
      <c r="F59" s="44" t="s">
        <v>29</v>
      </c>
    </row>
    <row r="61" spans="1:13" x14ac:dyDescent="0.25">
      <c r="F61" s="68"/>
      <c r="G61" s="68"/>
      <c r="H61" s="68"/>
      <c r="I61" s="68"/>
    </row>
    <row r="62" spans="1:13" x14ac:dyDescent="0.25">
      <c r="F62" s="44" t="s">
        <v>30</v>
      </c>
    </row>
  </sheetData>
  <sheetProtection algorithmName="SHA-512" hashValue="NW+eezJgj5ezcD4Qm06SlxxaV7Z48Ym9mBLSS03OHB9Q4edOQtTpzfNbeTYKMRprdhkiEfYeFcuvCnQwok58kg==" saltValue="gN0oBxY/perOJd3uR1NsZQ==" spinCount="100000" sheet="1" objects="1" scenarios="1" selectLockedCells="1"/>
  <mergeCells count="6">
    <mergeCell ref="A52:C52"/>
    <mergeCell ref="A6:C6"/>
    <mergeCell ref="A7:C7"/>
    <mergeCell ref="A27:C27"/>
    <mergeCell ref="A47:C47"/>
    <mergeCell ref="A51:C51"/>
  </mergeCells>
  <conditionalFormatting sqref="C9:K9">
    <cfRule type="containsText" dxfId="2" priority="3" operator="containsText" text="ERROR">
      <formula>NOT(ISERROR(SEARCH("ERROR",C9)))</formula>
    </cfRule>
  </conditionalFormatting>
  <conditionalFormatting sqref="C9">
    <cfRule type="containsText" dxfId="1" priority="1" operator="containsText" text="ERROR">
      <formula>NOT(ISERROR(SEARCH("ERROR",C9)))</formula>
    </cfRule>
    <cfRule type="containsText" dxfId="0" priority="2" operator="containsText" text="ERROR">
      <formula>NOT(ISERROR(SEARCH("ERROR",C9)))</formula>
    </cfRule>
  </conditionalFormatting>
  <pageMargins left="0.7" right="0.7" top="0.75" bottom="0.75" header="0.3" footer="0.3"/>
  <pageSetup scale="76" orientation="landscape" horizontalDpi="1200" verticalDpi="1200" r:id="rId1"/>
  <headerFooter>
    <oddFooter>&amp;LPage &amp;P of &amp;N</oddFooter>
  </headerFooter>
  <rowBreaks count="1" manualBreakCount="1">
    <brk id="2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88449-0C81-4166-B37B-9396831B3879}">
  <sheetPr>
    <tabColor rgb="FFFFC000"/>
  </sheetPr>
  <dimension ref="B1:J42"/>
  <sheetViews>
    <sheetView showGridLines="0" zoomScaleNormal="100" workbookViewId="0">
      <selection activeCell="F25" sqref="F25"/>
    </sheetView>
  </sheetViews>
  <sheetFormatPr defaultRowHeight="12.75" x14ac:dyDescent="0.2"/>
  <cols>
    <col min="1" max="1" width="4.42578125" style="6" customWidth="1"/>
    <col min="2" max="2" width="22.28515625" style="6" customWidth="1"/>
    <col min="3" max="3" width="2.7109375" style="6" customWidth="1"/>
    <col min="4" max="4" width="20.7109375" style="6" customWidth="1"/>
    <col min="5" max="5" width="3.140625" style="6" bestFit="1" customWidth="1"/>
    <col min="6" max="6" width="20.7109375" style="6" customWidth="1"/>
    <col min="7" max="7" width="3.140625" style="6" bestFit="1" customWidth="1"/>
    <col min="8" max="8" width="20.7109375" style="6" customWidth="1"/>
    <col min="9" max="9" width="3.140625" style="6" bestFit="1" customWidth="1"/>
    <col min="10" max="10" width="20.7109375" style="6" customWidth="1"/>
    <col min="11" max="257" width="9.140625" style="6"/>
    <col min="258" max="258" width="22.28515625" style="6" customWidth="1"/>
    <col min="259" max="259" width="2.7109375" style="6" customWidth="1"/>
    <col min="260" max="260" width="20.7109375" style="6" customWidth="1"/>
    <col min="261" max="261" width="3.140625" style="6" bestFit="1" customWidth="1"/>
    <col min="262" max="262" width="20.7109375" style="6" customWidth="1"/>
    <col min="263" max="263" width="3.140625" style="6" bestFit="1" customWidth="1"/>
    <col min="264" max="264" width="20.7109375" style="6" customWidth="1"/>
    <col min="265" max="265" width="3.140625" style="6" bestFit="1" customWidth="1"/>
    <col min="266" max="266" width="20.7109375" style="6" customWidth="1"/>
    <col min="267" max="513" width="9.140625" style="6"/>
    <col min="514" max="514" width="22.28515625" style="6" customWidth="1"/>
    <col min="515" max="515" width="2.7109375" style="6" customWidth="1"/>
    <col min="516" max="516" width="20.7109375" style="6" customWidth="1"/>
    <col min="517" max="517" width="3.140625" style="6" bestFit="1" customWidth="1"/>
    <col min="518" max="518" width="20.7109375" style="6" customWidth="1"/>
    <col min="519" max="519" width="3.140625" style="6" bestFit="1" customWidth="1"/>
    <col min="520" max="520" width="20.7109375" style="6" customWidth="1"/>
    <col min="521" max="521" width="3.140625" style="6" bestFit="1" customWidth="1"/>
    <col min="522" max="522" width="20.7109375" style="6" customWidth="1"/>
    <col min="523" max="769" width="9.140625" style="6"/>
    <col min="770" max="770" width="22.28515625" style="6" customWidth="1"/>
    <col min="771" max="771" width="2.7109375" style="6" customWidth="1"/>
    <col min="772" max="772" width="20.7109375" style="6" customWidth="1"/>
    <col min="773" max="773" width="3.140625" style="6" bestFit="1" customWidth="1"/>
    <col min="774" max="774" width="20.7109375" style="6" customWidth="1"/>
    <col min="775" max="775" width="3.140625" style="6" bestFit="1" customWidth="1"/>
    <col min="776" max="776" width="20.7109375" style="6" customWidth="1"/>
    <col min="777" max="777" width="3.140625" style="6" bestFit="1" customWidth="1"/>
    <col min="778" max="778" width="20.7109375" style="6" customWidth="1"/>
    <col min="779" max="1025" width="9.140625" style="6"/>
    <col min="1026" max="1026" width="22.28515625" style="6" customWidth="1"/>
    <col min="1027" max="1027" width="2.7109375" style="6" customWidth="1"/>
    <col min="1028" max="1028" width="20.7109375" style="6" customWidth="1"/>
    <col min="1029" max="1029" width="3.140625" style="6" bestFit="1" customWidth="1"/>
    <col min="1030" max="1030" width="20.7109375" style="6" customWidth="1"/>
    <col min="1031" max="1031" width="3.140625" style="6" bestFit="1" customWidth="1"/>
    <col min="1032" max="1032" width="20.7109375" style="6" customWidth="1"/>
    <col min="1033" max="1033" width="3.140625" style="6" bestFit="1" customWidth="1"/>
    <col min="1034" max="1034" width="20.7109375" style="6" customWidth="1"/>
    <col min="1035" max="1281" width="9.140625" style="6"/>
    <col min="1282" max="1282" width="22.28515625" style="6" customWidth="1"/>
    <col min="1283" max="1283" width="2.7109375" style="6" customWidth="1"/>
    <col min="1284" max="1284" width="20.7109375" style="6" customWidth="1"/>
    <col min="1285" max="1285" width="3.140625" style="6" bestFit="1" customWidth="1"/>
    <col min="1286" max="1286" width="20.7109375" style="6" customWidth="1"/>
    <col min="1287" max="1287" width="3.140625" style="6" bestFit="1" customWidth="1"/>
    <col min="1288" max="1288" width="20.7109375" style="6" customWidth="1"/>
    <col min="1289" max="1289" width="3.140625" style="6" bestFit="1" customWidth="1"/>
    <col min="1290" max="1290" width="20.7109375" style="6" customWidth="1"/>
    <col min="1291" max="1537" width="9.140625" style="6"/>
    <col min="1538" max="1538" width="22.28515625" style="6" customWidth="1"/>
    <col min="1539" max="1539" width="2.7109375" style="6" customWidth="1"/>
    <col min="1540" max="1540" width="20.7109375" style="6" customWidth="1"/>
    <col min="1541" max="1541" width="3.140625" style="6" bestFit="1" customWidth="1"/>
    <col min="1542" max="1542" width="20.7109375" style="6" customWidth="1"/>
    <col min="1543" max="1543" width="3.140625" style="6" bestFit="1" customWidth="1"/>
    <col min="1544" max="1544" width="20.7109375" style="6" customWidth="1"/>
    <col min="1545" max="1545" width="3.140625" style="6" bestFit="1" customWidth="1"/>
    <col min="1546" max="1546" width="20.7109375" style="6" customWidth="1"/>
    <col min="1547" max="1793" width="9.140625" style="6"/>
    <col min="1794" max="1794" width="22.28515625" style="6" customWidth="1"/>
    <col min="1795" max="1795" width="2.7109375" style="6" customWidth="1"/>
    <col min="1796" max="1796" width="20.7109375" style="6" customWidth="1"/>
    <col min="1797" max="1797" width="3.140625" style="6" bestFit="1" customWidth="1"/>
    <col min="1798" max="1798" width="20.7109375" style="6" customWidth="1"/>
    <col min="1799" max="1799" width="3.140625" style="6" bestFit="1" customWidth="1"/>
    <col min="1800" max="1800" width="20.7109375" style="6" customWidth="1"/>
    <col min="1801" max="1801" width="3.140625" style="6" bestFit="1" customWidth="1"/>
    <col min="1802" max="1802" width="20.7109375" style="6" customWidth="1"/>
    <col min="1803" max="2049" width="9.140625" style="6"/>
    <col min="2050" max="2050" width="22.28515625" style="6" customWidth="1"/>
    <col min="2051" max="2051" width="2.7109375" style="6" customWidth="1"/>
    <col min="2052" max="2052" width="20.7109375" style="6" customWidth="1"/>
    <col min="2053" max="2053" width="3.140625" style="6" bestFit="1" customWidth="1"/>
    <col min="2054" max="2054" width="20.7109375" style="6" customWidth="1"/>
    <col min="2055" max="2055" width="3.140625" style="6" bestFit="1" customWidth="1"/>
    <col min="2056" max="2056" width="20.7109375" style="6" customWidth="1"/>
    <col min="2057" max="2057" width="3.140625" style="6" bestFit="1" customWidth="1"/>
    <col min="2058" max="2058" width="20.7109375" style="6" customWidth="1"/>
    <col min="2059" max="2305" width="9.140625" style="6"/>
    <col min="2306" max="2306" width="22.28515625" style="6" customWidth="1"/>
    <col min="2307" max="2307" width="2.7109375" style="6" customWidth="1"/>
    <col min="2308" max="2308" width="20.7109375" style="6" customWidth="1"/>
    <col min="2309" max="2309" width="3.140625" style="6" bestFit="1" customWidth="1"/>
    <col min="2310" max="2310" width="20.7109375" style="6" customWidth="1"/>
    <col min="2311" max="2311" width="3.140625" style="6" bestFit="1" customWidth="1"/>
    <col min="2312" max="2312" width="20.7109375" style="6" customWidth="1"/>
    <col min="2313" max="2313" width="3.140625" style="6" bestFit="1" customWidth="1"/>
    <col min="2314" max="2314" width="20.7109375" style="6" customWidth="1"/>
    <col min="2315" max="2561" width="9.140625" style="6"/>
    <col min="2562" max="2562" width="22.28515625" style="6" customWidth="1"/>
    <col min="2563" max="2563" width="2.7109375" style="6" customWidth="1"/>
    <col min="2564" max="2564" width="20.7109375" style="6" customWidth="1"/>
    <col min="2565" max="2565" width="3.140625" style="6" bestFit="1" customWidth="1"/>
    <col min="2566" max="2566" width="20.7109375" style="6" customWidth="1"/>
    <col min="2567" max="2567" width="3.140625" style="6" bestFit="1" customWidth="1"/>
    <col min="2568" max="2568" width="20.7109375" style="6" customWidth="1"/>
    <col min="2569" max="2569" width="3.140625" style="6" bestFit="1" customWidth="1"/>
    <col min="2570" max="2570" width="20.7109375" style="6" customWidth="1"/>
    <col min="2571" max="2817" width="9.140625" style="6"/>
    <col min="2818" max="2818" width="22.28515625" style="6" customWidth="1"/>
    <col min="2819" max="2819" width="2.7109375" style="6" customWidth="1"/>
    <col min="2820" max="2820" width="20.7109375" style="6" customWidth="1"/>
    <col min="2821" max="2821" width="3.140625" style="6" bestFit="1" customWidth="1"/>
    <col min="2822" max="2822" width="20.7109375" style="6" customWidth="1"/>
    <col min="2823" max="2823" width="3.140625" style="6" bestFit="1" customWidth="1"/>
    <col min="2824" max="2824" width="20.7109375" style="6" customWidth="1"/>
    <col min="2825" max="2825" width="3.140625" style="6" bestFit="1" customWidth="1"/>
    <col min="2826" max="2826" width="20.7109375" style="6" customWidth="1"/>
    <col min="2827" max="3073" width="9.140625" style="6"/>
    <col min="3074" max="3074" width="22.28515625" style="6" customWidth="1"/>
    <col min="3075" max="3075" width="2.7109375" style="6" customWidth="1"/>
    <col min="3076" max="3076" width="20.7109375" style="6" customWidth="1"/>
    <col min="3077" max="3077" width="3.140625" style="6" bestFit="1" customWidth="1"/>
    <col min="3078" max="3078" width="20.7109375" style="6" customWidth="1"/>
    <col min="3079" max="3079" width="3.140625" style="6" bestFit="1" customWidth="1"/>
    <col min="3080" max="3080" width="20.7109375" style="6" customWidth="1"/>
    <col min="3081" max="3081" width="3.140625" style="6" bestFit="1" customWidth="1"/>
    <col min="3082" max="3082" width="20.7109375" style="6" customWidth="1"/>
    <col min="3083" max="3329" width="9.140625" style="6"/>
    <col min="3330" max="3330" width="22.28515625" style="6" customWidth="1"/>
    <col min="3331" max="3331" width="2.7109375" style="6" customWidth="1"/>
    <col min="3332" max="3332" width="20.7109375" style="6" customWidth="1"/>
    <col min="3333" max="3333" width="3.140625" style="6" bestFit="1" customWidth="1"/>
    <col min="3334" max="3334" width="20.7109375" style="6" customWidth="1"/>
    <col min="3335" max="3335" width="3.140625" style="6" bestFit="1" customWidth="1"/>
    <col min="3336" max="3336" width="20.7109375" style="6" customWidth="1"/>
    <col min="3337" max="3337" width="3.140625" style="6" bestFit="1" customWidth="1"/>
    <col min="3338" max="3338" width="20.7109375" style="6" customWidth="1"/>
    <col min="3339" max="3585" width="9.140625" style="6"/>
    <col min="3586" max="3586" width="22.28515625" style="6" customWidth="1"/>
    <col min="3587" max="3587" width="2.7109375" style="6" customWidth="1"/>
    <col min="3588" max="3588" width="20.7109375" style="6" customWidth="1"/>
    <col min="3589" max="3589" width="3.140625" style="6" bestFit="1" customWidth="1"/>
    <col min="3590" max="3590" width="20.7109375" style="6" customWidth="1"/>
    <col min="3591" max="3591" width="3.140625" style="6" bestFit="1" customWidth="1"/>
    <col min="3592" max="3592" width="20.7109375" style="6" customWidth="1"/>
    <col min="3593" max="3593" width="3.140625" style="6" bestFit="1" customWidth="1"/>
    <col min="3594" max="3594" width="20.7109375" style="6" customWidth="1"/>
    <col min="3595" max="3841" width="9.140625" style="6"/>
    <col min="3842" max="3842" width="22.28515625" style="6" customWidth="1"/>
    <col min="3843" max="3843" width="2.7109375" style="6" customWidth="1"/>
    <col min="3844" max="3844" width="20.7109375" style="6" customWidth="1"/>
    <col min="3845" max="3845" width="3.140625" style="6" bestFit="1" customWidth="1"/>
    <col min="3846" max="3846" width="20.7109375" style="6" customWidth="1"/>
    <col min="3847" max="3847" width="3.140625" style="6" bestFit="1" customWidth="1"/>
    <col min="3848" max="3848" width="20.7109375" style="6" customWidth="1"/>
    <col min="3849" max="3849" width="3.140625" style="6" bestFit="1" customWidth="1"/>
    <col min="3850" max="3850" width="20.7109375" style="6" customWidth="1"/>
    <col min="3851" max="4097" width="9.140625" style="6"/>
    <col min="4098" max="4098" width="22.28515625" style="6" customWidth="1"/>
    <col min="4099" max="4099" width="2.7109375" style="6" customWidth="1"/>
    <col min="4100" max="4100" width="20.7109375" style="6" customWidth="1"/>
    <col min="4101" max="4101" width="3.140625" style="6" bestFit="1" customWidth="1"/>
    <col min="4102" max="4102" width="20.7109375" style="6" customWidth="1"/>
    <col min="4103" max="4103" width="3.140625" style="6" bestFit="1" customWidth="1"/>
    <col min="4104" max="4104" width="20.7109375" style="6" customWidth="1"/>
    <col min="4105" max="4105" width="3.140625" style="6" bestFit="1" customWidth="1"/>
    <col min="4106" max="4106" width="20.7109375" style="6" customWidth="1"/>
    <col min="4107" max="4353" width="9.140625" style="6"/>
    <col min="4354" max="4354" width="22.28515625" style="6" customWidth="1"/>
    <col min="4355" max="4355" width="2.7109375" style="6" customWidth="1"/>
    <col min="4356" max="4356" width="20.7109375" style="6" customWidth="1"/>
    <col min="4357" max="4357" width="3.140625" style="6" bestFit="1" customWidth="1"/>
    <col min="4358" max="4358" width="20.7109375" style="6" customWidth="1"/>
    <col min="4359" max="4359" width="3.140625" style="6" bestFit="1" customWidth="1"/>
    <col min="4360" max="4360" width="20.7109375" style="6" customWidth="1"/>
    <col min="4361" max="4361" width="3.140625" style="6" bestFit="1" customWidth="1"/>
    <col min="4362" max="4362" width="20.7109375" style="6" customWidth="1"/>
    <col min="4363" max="4609" width="9.140625" style="6"/>
    <col min="4610" max="4610" width="22.28515625" style="6" customWidth="1"/>
    <col min="4611" max="4611" width="2.7109375" style="6" customWidth="1"/>
    <col min="4612" max="4612" width="20.7109375" style="6" customWidth="1"/>
    <col min="4613" max="4613" width="3.140625" style="6" bestFit="1" customWidth="1"/>
    <col min="4614" max="4614" width="20.7109375" style="6" customWidth="1"/>
    <col min="4615" max="4615" width="3.140625" style="6" bestFit="1" customWidth="1"/>
    <col min="4616" max="4616" width="20.7109375" style="6" customWidth="1"/>
    <col min="4617" max="4617" width="3.140625" style="6" bestFit="1" customWidth="1"/>
    <col min="4618" max="4618" width="20.7109375" style="6" customWidth="1"/>
    <col min="4619" max="4865" width="9.140625" style="6"/>
    <col min="4866" max="4866" width="22.28515625" style="6" customWidth="1"/>
    <col min="4867" max="4867" width="2.7109375" style="6" customWidth="1"/>
    <col min="4868" max="4868" width="20.7109375" style="6" customWidth="1"/>
    <col min="4869" max="4869" width="3.140625" style="6" bestFit="1" customWidth="1"/>
    <col min="4870" max="4870" width="20.7109375" style="6" customWidth="1"/>
    <col min="4871" max="4871" width="3.140625" style="6" bestFit="1" customWidth="1"/>
    <col min="4872" max="4872" width="20.7109375" style="6" customWidth="1"/>
    <col min="4873" max="4873" width="3.140625" style="6" bestFit="1" customWidth="1"/>
    <col min="4874" max="4874" width="20.7109375" style="6" customWidth="1"/>
    <col min="4875" max="5121" width="9.140625" style="6"/>
    <col min="5122" max="5122" width="22.28515625" style="6" customWidth="1"/>
    <col min="5123" max="5123" width="2.7109375" style="6" customWidth="1"/>
    <col min="5124" max="5124" width="20.7109375" style="6" customWidth="1"/>
    <col min="5125" max="5125" width="3.140625" style="6" bestFit="1" customWidth="1"/>
    <col min="5126" max="5126" width="20.7109375" style="6" customWidth="1"/>
    <col min="5127" max="5127" width="3.140625" style="6" bestFit="1" customWidth="1"/>
    <col min="5128" max="5128" width="20.7109375" style="6" customWidth="1"/>
    <col min="5129" max="5129" width="3.140625" style="6" bestFit="1" customWidth="1"/>
    <col min="5130" max="5130" width="20.7109375" style="6" customWidth="1"/>
    <col min="5131" max="5377" width="9.140625" style="6"/>
    <col min="5378" max="5378" width="22.28515625" style="6" customWidth="1"/>
    <col min="5379" max="5379" width="2.7109375" style="6" customWidth="1"/>
    <col min="5380" max="5380" width="20.7109375" style="6" customWidth="1"/>
    <col min="5381" max="5381" width="3.140625" style="6" bestFit="1" customWidth="1"/>
    <col min="5382" max="5382" width="20.7109375" style="6" customWidth="1"/>
    <col min="5383" max="5383" width="3.140625" style="6" bestFit="1" customWidth="1"/>
    <col min="5384" max="5384" width="20.7109375" style="6" customWidth="1"/>
    <col min="5385" max="5385" width="3.140625" style="6" bestFit="1" customWidth="1"/>
    <col min="5386" max="5386" width="20.7109375" style="6" customWidth="1"/>
    <col min="5387" max="5633" width="9.140625" style="6"/>
    <col min="5634" max="5634" width="22.28515625" style="6" customWidth="1"/>
    <col min="5635" max="5635" width="2.7109375" style="6" customWidth="1"/>
    <col min="5636" max="5636" width="20.7109375" style="6" customWidth="1"/>
    <col min="5637" max="5637" width="3.140625" style="6" bestFit="1" customWidth="1"/>
    <col min="5638" max="5638" width="20.7109375" style="6" customWidth="1"/>
    <col min="5639" max="5639" width="3.140625" style="6" bestFit="1" customWidth="1"/>
    <col min="5640" max="5640" width="20.7109375" style="6" customWidth="1"/>
    <col min="5641" max="5641" width="3.140625" style="6" bestFit="1" customWidth="1"/>
    <col min="5642" max="5642" width="20.7109375" style="6" customWidth="1"/>
    <col min="5643" max="5889" width="9.140625" style="6"/>
    <col min="5890" max="5890" width="22.28515625" style="6" customWidth="1"/>
    <col min="5891" max="5891" width="2.7109375" style="6" customWidth="1"/>
    <col min="5892" max="5892" width="20.7109375" style="6" customWidth="1"/>
    <col min="5893" max="5893" width="3.140625" style="6" bestFit="1" customWidth="1"/>
    <col min="5894" max="5894" width="20.7109375" style="6" customWidth="1"/>
    <col min="5895" max="5895" width="3.140625" style="6" bestFit="1" customWidth="1"/>
    <col min="5896" max="5896" width="20.7109375" style="6" customWidth="1"/>
    <col min="5897" max="5897" width="3.140625" style="6" bestFit="1" customWidth="1"/>
    <col min="5898" max="5898" width="20.7109375" style="6" customWidth="1"/>
    <col min="5899" max="6145" width="9.140625" style="6"/>
    <col min="6146" max="6146" width="22.28515625" style="6" customWidth="1"/>
    <col min="6147" max="6147" width="2.7109375" style="6" customWidth="1"/>
    <col min="6148" max="6148" width="20.7109375" style="6" customWidth="1"/>
    <col min="6149" max="6149" width="3.140625" style="6" bestFit="1" customWidth="1"/>
    <col min="6150" max="6150" width="20.7109375" style="6" customWidth="1"/>
    <col min="6151" max="6151" width="3.140625" style="6" bestFit="1" customWidth="1"/>
    <col min="6152" max="6152" width="20.7109375" style="6" customWidth="1"/>
    <col min="6153" max="6153" width="3.140625" style="6" bestFit="1" customWidth="1"/>
    <col min="6154" max="6154" width="20.7109375" style="6" customWidth="1"/>
    <col min="6155" max="6401" width="9.140625" style="6"/>
    <col min="6402" max="6402" width="22.28515625" style="6" customWidth="1"/>
    <col min="6403" max="6403" width="2.7109375" style="6" customWidth="1"/>
    <col min="6404" max="6404" width="20.7109375" style="6" customWidth="1"/>
    <col min="6405" max="6405" width="3.140625" style="6" bestFit="1" customWidth="1"/>
    <col min="6406" max="6406" width="20.7109375" style="6" customWidth="1"/>
    <col min="6407" max="6407" width="3.140625" style="6" bestFit="1" customWidth="1"/>
    <col min="6408" max="6408" width="20.7109375" style="6" customWidth="1"/>
    <col min="6409" max="6409" width="3.140625" style="6" bestFit="1" customWidth="1"/>
    <col min="6410" max="6410" width="20.7109375" style="6" customWidth="1"/>
    <col min="6411" max="6657" width="9.140625" style="6"/>
    <col min="6658" max="6658" width="22.28515625" style="6" customWidth="1"/>
    <col min="6659" max="6659" width="2.7109375" style="6" customWidth="1"/>
    <col min="6660" max="6660" width="20.7109375" style="6" customWidth="1"/>
    <col min="6661" max="6661" width="3.140625" style="6" bestFit="1" customWidth="1"/>
    <col min="6662" max="6662" width="20.7109375" style="6" customWidth="1"/>
    <col min="6663" max="6663" width="3.140625" style="6" bestFit="1" customWidth="1"/>
    <col min="6664" max="6664" width="20.7109375" style="6" customWidth="1"/>
    <col min="6665" max="6665" width="3.140625" style="6" bestFit="1" customWidth="1"/>
    <col min="6666" max="6666" width="20.7109375" style="6" customWidth="1"/>
    <col min="6667" max="6913" width="9.140625" style="6"/>
    <col min="6914" max="6914" width="22.28515625" style="6" customWidth="1"/>
    <col min="6915" max="6915" width="2.7109375" style="6" customWidth="1"/>
    <col min="6916" max="6916" width="20.7109375" style="6" customWidth="1"/>
    <col min="6917" max="6917" width="3.140625" style="6" bestFit="1" customWidth="1"/>
    <col min="6918" max="6918" width="20.7109375" style="6" customWidth="1"/>
    <col min="6919" max="6919" width="3.140625" style="6" bestFit="1" customWidth="1"/>
    <col min="6920" max="6920" width="20.7109375" style="6" customWidth="1"/>
    <col min="6921" max="6921" width="3.140625" style="6" bestFit="1" customWidth="1"/>
    <col min="6922" max="6922" width="20.7109375" style="6" customWidth="1"/>
    <col min="6923" max="7169" width="9.140625" style="6"/>
    <col min="7170" max="7170" width="22.28515625" style="6" customWidth="1"/>
    <col min="7171" max="7171" width="2.7109375" style="6" customWidth="1"/>
    <col min="7172" max="7172" width="20.7109375" style="6" customWidth="1"/>
    <col min="7173" max="7173" width="3.140625" style="6" bestFit="1" customWidth="1"/>
    <col min="7174" max="7174" width="20.7109375" style="6" customWidth="1"/>
    <col min="7175" max="7175" width="3.140625" style="6" bestFit="1" customWidth="1"/>
    <col min="7176" max="7176" width="20.7109375" style="6" customWidth="1"/>
    <col min="7177" max="7177" width="3.140625" style="6" bestFit="1" customWidth="1"/>
    <col min="7178" max="7178" width="20.7109375" style="6" customWidth="1"/>
    <col min="7179" max="7425" width="9.140625" style="6"/>
    <col min="7426" max="7426" width="22.28515625" style="6" customWidth="1"/>
    <col min="7427" max="7427" width="2.7109375" style="6" customWidth="1"/>
    <col min="7428" max="7428" width="20.7109375" style="6" customWidth="1"/>
    <col min="7429" max="7429" width="3.140625" style="6" bestFit="1" customWidth="1"/>
    <col min="7430" max="7430" width="20.7109375" style="6" customWidth="1"/>
    <col min="7431" max="7431" width="3.140625" style="6" bestFit="1" customWidth="1"/>
    <col min="7432" max="7432" width="20.7109375" style="6" customWidth="1"/>
    <col min="7433" max="7433" width="3.140625" style="6" bestFit="1" customWidth="1"/>
    <col min="7434" max="7434" width="20.7109375" style="6" customWidth="1"/>
    <col min="7435" max="7681" width="9.140625" style="6"/>
    <col min="7682" max="7682" width="22.28515625" style="6" customWidth="1"/>
    <col min="7683" max="7683" width="2.7109375" style="6" customWidth="1"/>
    <col min="7684" max="7684" width="20.7109375" style="6" customWidth="1"/>
    <col min="7685" max="7685" width="3.140625" style="6" bestFit="1" customWidth="1"/>
    <col min="7686" max="7686" width="20.7109375" style="6" customWidth="1"/>
    <col min="7687" max="7687" width="3.140625" style="6" bestFit="1" customWidth="1"/>
    <col min="7688" max="7688" width="20.7109375" style="6" customWidth="1"/>
    <col min="7689" max="7689" width="3.140625" style="6" bestFit="1" customWidth="1"/>
    <col min="7690" max="7690" width="20.7109375" style="6" customWidth="1"/>
    <col min="7691" max="7937" width="9.140625" style="6"/>
    <col min="7938" max="7938" width="22.28515625" style="6" customWidth="1"/>
    <col min="7939" max="7939" width="2.7109375" style="6" customWidth="1"/>
    <col min="7940" max="7940" width="20.7109375" style="6" customWidth="1"/>
    <col min="7941" max="7941" width="3.140625" style="6" bestFit="1" customWidth="1"/>
    <col min="7942" max="7942" width="20.7109375" style="6" customWidth="1"/>
    <col min="7943" max="7943" width="3.140625" style="6" bestFit="1" customWidth="1"/>
    <col min="7944" max="7944" width="20.7109375" style="6" customWidth="1"/>
    <col min="7945" max="7945" width="3.140625" style="6" bestFit="1" customWidth="1"/>
    <col min="7946" max="7946" width="20.7109375" style="6" customWidth="1"/>
    <col min="7947" max="8193" width="9.140625" style="6"/>
    <col min="8194" max="8194" width="22.28515625" style="6" customWidth="1"/>
    <col min="8195" max="8195" width="2.7109375" style="6" customWidth="1"/>
    <col min="8196" max="8196" width="20.7109375" style="6" customWidth="1"/>
    <col min="8197" max="8197" width="3.140625" style="6" bestFit="1" customWidth="1"/>
    <col min="8198" max="8198" width="20.7109375" style="6" customWidth="1"/>
    <col min="8199" max="8199" width="3.140625" style="6" bestFit="1" customWidth="1"/>
    <col min="8200" max="8200" width="20.7109375" style="6" customWidth="1"/>
    <col min="8201" max="8201" width="3.140625" style="6" bestFit="1" customWidth="1"/>
    <col min="8202" max="8202" width="20.7109375" style="6" customWidth="1"/>
    <col min="8203" max="8449" width="9.140625" style="6"/>
    <col min="8450" max="8450" width="22.28515625" style="6" customWidth="1"/>
    <col min="8451" max="8451" width="2.7109375" style="6" customWidth="1"/>
    <col min="8452" max="8452" width="20.7109375" style="6" customWidth="1"/>
    <col min="8453" max="8453" width="3.140625" style="6" bestFit="1" customWidth="1"/>
    <col min="8454" max="8454" width="20.7109375" style="6" customWidth="1"/>
    <col min="8455" max="8455" width="3.140625" style="6" bestFit="1" customWidth="1"/>
    <col min="8456" max="8456" width="20.7109375" style="6" customWidth="1"/>
    <col min="8457" max="8457" width="3.140625" style="6" bestFit="1" customWidth="1"/>
    <col min="8458" max="8458" width="20.7109375" style="6" customWidth="1"/>
    <col min="8459" max="8705" width="9.140625" style="6"/>
    <col min="8706" max="8706" width="22.28515625" style="6" customWidth="1"/>
    <col min="8707" max="8707" width="2.7109375" style="6" customWidth="1"/>
    <col min="8708" max="8708" width="20.7109375" style="6" customWidth="1"/>
    <col min="8709" max="8709" width="3.140625" style="6" bestFit="1" customWidth="1"/>
    <col min="8710" max="8710" width="20.7109375" style="6" customWidth="1"/>
    <col min="8711" max="8711" width="3.140625" style="6" bestFit="1" customWidth="1"/>
    <col min="8712" max="8712" width="20.7109375" style="6" customWidth="1"/>
    <col min="8713" max="8713" width="3.140625" style="6" bestFit="1" customWidth="1"/>
    <col min="8714" max="8714" width="20.7109375" style="6" customWidth="1"/>
    <col min="8715" max="8961" width="9.140625" style="6"/>
    <col min="8962" max="8962" width="22.28515625" style="6" customWidth="1"/>
    <col min="8963" max="8963" width="2.7109375" style="6" customWidth="1"/>
    <col min="8964" max="8964" width="20.7109375" style="6" customWidth="1"/>
    <col min="8965" max="8965" width="3.140625" style="6" bestFit="1" customWidth="1"/>
    <col min="8966" max="8966" width="20.7109375" style="6" customWidth="1"/>
    <col min="8967" max="8967" width="3.140625" style="6" bestFit="1" customWidth="1"/>
    <col min="8968" max="8968" width="20.7109375" style="6" customWidth="1"/>
    <col min="8969" max="8969" width="3.140625" style="6" bestFit="1" customWidth="1"/>
    <col min="8970" max="8970" width="20.7109375" style="6" customWidth="1"/>
    <col min="8971" max="9217" width="9.140625" style="6"/>
    <col min="9218" max="9218" width="22.28515625" style="6" customWidth="1"/>
    <col min="9219" max="9219" width="2.7109375" style="6" customWidth="1"/>
    <col min="9220" max="9220" width="20.7109375" style="6" customWidth="1"/>
    <col min="9221" max="9221" width="3.140625" style="6" bestFit="1" customWidth="1"/>
    <col min="9222" max="9222" width="20.7109375" style="6" customWidth="1"/>
    <col min="9223" max="9223" width="3.140625" style="6" bestFit="1" customWidth="1"/>
    <col min="9224" max="9224" width="20.7109375" style="6" customWidth="1"/>
    <col min="9225" max="9225" width="3.140625" style="6" bestFit="1" customWidth="1"/>
    <col min="9226" max="9226" width="20.7109375" style="6" customWidth="1"/>
    <col min="9227" max="9473" width="9.140625" style="6"/>
    <col min="9474" max="9474" width="22.28515625" style="6" customWidth="1"/>
    <col min="9475" max="9475" width="2.7109375" style="6" customWidth="1"/>
    <col min="9476" max="9476" width="20.7109375" style="6" customWidth="1"/>
    <col min="9477" max="9477" width="3.140625" style="6" bestFit="1" customWidth="1"/>
    <col min="9478" max="9478" width="20.7109375" style="6" customWidth="1"/>
    <col min="9479" max="9479" width="3.140625" style="6" bestFit="1" customWidth="1"/>
    <col min="9480" max="9480" width="20.7109375" style="6" customWidth="1"/>
    <col min="9481" max="9481" width="3.140625" style="6" bestFit="1" customWidth="1"/>
    <col min="9482" max="9482" width="20.7109375" style="6" customWidth="1"/>
    <col min="9483" max="9729" width="9.140625" style="6"/>
    <col min="9730" max="9730" width="22.28515625" style="6" customWidth="1"/>
    <col min="9731" max="9731" width="2.7109375" style="6" customWidth="1"/>
    <col min="9732" max="9732" width="20.7109375" style="6" customWidth="1"/>
    <col min="9733" max="9733" width="3.140625" style="6" bestFit="1" customWidth="1"/>
    <col min="9734" max="9734" width="20.7109375" style="6" customWidth="1"/>
    <col min="9735" max="9735" width="3.140625" style="6" bestFit="1" customWidth="1"/>
    <col min="9736" max="9736" width="20.7109375" style="6" customWidth="1"/>
    <col min="9737" max="9737" width="3.140625" style="6" bestFit="1" customWidth="1"/>
    <col min="9738" max="9738" width="20.7109375" style="6" customWidth="1"/>
    <col min="9739" max="9985" width="9.140625" style="6"/>
    <col min="9986" max="9986" width="22.28515625" style="6" customWidth="1"/>
    <col min="9987" max="9987" width="2.7109375" style="6" customWidth="1"/>
    <col min="9988" max="9988" width="20.7109375" style="6" customWidth="1"/>
    <col min="9989" max="9989" width="3.140625" style="6" bestFit="1" customWidth="1"/>
    <col min="9990" max="9990" width="20.7109375" style="6" customWidth="1"/>
    <col min="9991" max="9991" width="3.140625" style="6" bestFit="1" customWidth="1"/>
    <col min="9992" max="9992" width="20.7109375" style="6" customWidth="1"/>
    <col min="9993" max="9993" width="3.140625" style="6" bestFit="1" customWidth="1"/>
    <col min="9994" max="9994" width="20.7109375" style="6" customWidth="1"/>
    <col min="9995" max="10241" width="9.140625" style="6"/>
    <col min="10242" max="10242" width="22.28515625" style="6" customWidth="1"/>
    <col min="10243" max="10243" width="2.7109375" style="6" customWidth="1"/>
    <col min="10244" max="10244" width="20.7109375" style="6" customWidth="1"/>
    <col min="10245" max="10245" width="3.140625" style="6" bestFit="1" customWidth="1"/>
    <col min="10246" max="10246" width="20.7109375" style="6" customWidth="1"/>
    <col min="10247" max="10247" width="3.140625" style="6" bestFit="1" customWidth="1"/>
    <col min="10248" max="10248" width="20.7109375" style="6" customWidth="1"/>
    <col min="10249" max="10249" width="3.140625" style="6" bestFit="1" customWidth="1"/>
    <col min="10250" max="10250" width="20.7109375" style="6" customWidth="1"/>
    <col min="10251" max="10497" width="9.140625" style="6"/>
    <col min="10498" max="10498" width="22.28515625" style="6" customWidth="1"/>
    <col min="10499" max="10499" width="2.7109375" style="6" customWidth="1"/>
    <col min="10500" max="10500" width="20.7109375" style="6" customWidth="1"/>
    <col min="10501" max="10501" width="3.140625" style="6" bestFit="1" customWidth="1"/>
    <col min="10502" max="10502" width="20.7109375" style="6" customWidth="1"/>
    <col min="10503" max="10503" width="3.140625" style="6" bestFit="1" customWidth="1"/>
    <col min="10504" max="10504" width="20.7109375" style="6" customWidth="1"/>
    <col min="10505" max="10505" width="3.140625" style="6" bestFit="1" customWidth="1"/>
    <col min="10506" max="10506" width="20.7109375" style="6" customWidth="1"/>
    <col min="10507" max="10753" width="9.140625" style="6"/>
    <col min="10754" max="10754" width="22.28515625" style="6" customWidth="1"/>
    <col min="10755" max="10755" width="2.7109375" style="6" customWidth="1"/>
    <col min="10756" max="10756" width="20.7109375" style="6" customWidth="1"/>
    <col min="10757" max="10757" width="3.140625" style="6" bestFit="1" customWidth="1"/>
    <col min="10758" max="10758" width="20.7109375" style="6" customWidth="1"/>
    <col min="10759" max="10759" width="3.140625" style="6" bestFit="1" customWidth="1"/>
    <col min="10760" max="10760" width="20.7109375" style="6" customWidth="1"/>
    <col min="10761" max="10761" width="3.140625" style="6" bestFit="1" customWidth="1"/>
    <col min="10762" max="10762" width="20.7109375" style="6" customWidth="1"/>
    <col min="10763" max="11009" width="9.140625" style="6"/>
    <col min="11010" max="11010" width="22.28515625" style="6" customWidth="1"/>
    <col min="11011" max="11011" width="2.7109375" style="6" customWidth="1"/>
    <col min="11012" max="11012" width="20.7109375" style="6" customWidth="1"/>
    <col min="11013" max="11013" width="3.140625" style="6" bestFit="1" customWidth="1"/>
    <col min="11014" max="11014" width="20.7109375" style="6" customWidth="1"/>
    <col min="11015" max="11015" width="3.140625" style="6" bestFit="1" customWidth="1"/>
    <col min="11016" max="11016" width="20.7109375" style="6" customWidth="1"/>
    <col min="11017" max="11017" width="3.140625" style="6" bestFit="1" customWidth="1"/>
    <col min="11018" max="11018" width="20.7109375" style="6" customWidth="1"/>
    <col min="11019" max="11265" width="9.140625" style="6"/>
    <col min="11266" max="11266" width="22.28515625" style="6" customWidth="1"/>
    <col min="11267" max="11267" width="2.7109375" style="6" customWidth="1"/>
    <col min="11268" max="11268" width="20.7109375" style="6" customWidth="1"/>
    <col min="11269" max="11269" width="3.140625" style="6" bestFit="1" customWidth="1"/>
    <col min="11270" max="11270" width="20.7109375" style="6" customWidth="1"/>
    <col min="11271" max="11271" width="3.140625" style="6" bestFit="1" customWidth="1"/>
    <col min="11272" max="11272" width="20.7109375" style="6" customWidth="1"/>
    <col min="11273" max="11273" width="3.140625" style="6" bestFit="1" customWidth="1"/>
    <col min="11274" max="11274" width="20.7109375" style="6" customWidth="1"/>
    <col min="11275" max="11521" width="9.140625" style="6"/>
    <col min="11522" max="11522" width="22.28515625" style="6" customWidth="1"/>
    <col min="11523" max="11523" width="2.7109375" style="6" customWidth="1"/>
    <col min="11524" max="11524" width="20.7109375" style="6" customWidth="1"/>
    <col min="11525" max="11525" width="3.140625" style="6" bestFit="1" customWidth="1"/>
    <col min="11526" max="11526" width="20.7109375" style="6" customWidth="1"/>
    <col min="11527" max="11527" width="3.140625" style="6" bestFit="1" customWidth="1"/>
    <col min="11528" max="11528" width="20.7109375" style="6" customWidth="1"/>
    <col min="11529" max="11529" width="3.140625" style="6" bestFit="1" customWidth="1"/>
    <col min="11530" max="11530" width="20.7109375" style="6" customWidth="1"/>
    <col min="11531" max="11777" width="9.140625" style="6"/>
    <col min="11778" max="11778" width="22.28515625" style="6" customWidth="1"/>
    <col min="11779" max="11779" width="2.7109375" style="6" customWidth="1"/>
    <col min="11780" max="11780" width="20.7109375" style="6" customWidth="1"/>
    <col min="11781" max="11781" width="3.140625" style="6" bestFit="1" customWidth="1"/>
    <col min="11782" max="11782" width="20.7109375" style="6" customWidth="1"/>
    <col min="11783" max="11783" width="3.140625" style="6" bestFit="1" customWidth="1"/>
    <col min="11784" max="11784" width="20.7109375" style="6" customWidth="1"/>
    <col min="11785" max="11785" width="3.140625" style="6" bestFit="1" customWidth="1"/>
    <col min="11786" max="11786" width="20.7109375" style="6" customWidth="1"/>
    <col min="11787" max="12033" width="9.140625" style="6"/>
    <col min="12034" max="12034" width="22.28515625" style="6" customWidth="1"/>
    <col min="12035" max="12035" width="2.7109375" style="6" customWidth="1"/>
    <col min="12036" max="12036" width="20.7109375" style="6" customWidth="1"/>
    <col min="12037" max="12037" width="3.140625" style="6" bestFit="1" customWidth="1"/>
    <col min="12038" max="12038" width="20.7109375" style="6" customWidth="1"/>
    <col min="12039" max="12039" width="3.140625" style="6" bestFit="1" customWidth="1"/>
    <col min="12040" max="12040" width="20.7109375" style="6" customWidth="1"/>
    <col min="12041" max="12041" width="3.140625" style="6" bestFit="1" customWidth="1"/>
    <col min="12042" max="12042" width="20.7109375" style="6" customWidth="1"/>
    <col min="12043" max="12289" width="9.140625" style="6"/>
    <col min="12290" max="12290" width="22.28515625" style="6" customWidth="1"/>
    <col min="12291" max="12291" width="2.7109375" style="6" customWidth="1"/>
    <col min="12292" max="12292" width="20.7109375" style="6" customWidth="1"/>
    <col min="12293" max="12293" width="3.140625" style="6" bestFit="1" customWidth="1"/>
    <col min="12294" max="12294" width="20.7109375" style="6" customWidth="1"/>
    <col min="12295" max="12295" width="3.140625" style="6" bestFit="1" customWidth="1"/>
    <col min="12296" max="12296" width="20.7109375" style="6" customWidth="1"/>
    <col min="12297" max="12297" width="3.140625" style="6" bestFit="1" customWidth="1"/>
    <col min="12298" max="12298" width="20.7109375" style="6" customWidth="1"/>
    <col min="12299" max="12545" width="9.140625" style="6"/>
    <col min="12546" max="12546" width="22.28515625" style="6" customWidth="1"/>
    <col min="12547" max="12547" width="2.7109375" style="6" customWidth="1"/>
    <col min="12548" max="12548" width="20.7109375" style="6" customWidth="1"/>
    <col min="12549" max="12549" width="3.140625" style="6" bestFit="1" customWidth="1"/>
    <col min="12550" max="12550" width="20.7109375" style="6" customWidth="1"/>
    <col min="12551" max="12551" width="3.140625" style="6" bestFit="1" customWidth="1"/>
    <col min="12552" max="12552" width="20.7109375" style="6" customWidth="1"/>
    <col min="12553" max="12553" width="3.140625" style="6" bestFit="1" customWidth="1"/>
    <col min="12554" max="12554" width="20.7109375" style="6" customWidth="1"/>
    <col min="12555" max="12801" width="9.140625" style="6"/>
    <col min="12802" max="12802" width="22.28515625" style="6" customWidth="1"/>
    <col min="12803" max="12803" width="2.7109375" style="6" customWidth="1"/>
    <col min="12804" max="12804" width="20.7109375" style="6" customWidth="1"/>
    <col min="12805" max="12805" width="3.140625" style="6" bestFit="1" customWidth="1"/>
    <col min="12806" max="12806" width="20.7109375" style="6" customWidth="1"/>
    <col min="12807" max="12807" width="3.140625" style="6" bestFit="1" customWidth="1"/>
    <col min="12808" max="12808" width="20.7109375" style="6" customWidth="1"/>
    <col min="12809" max="12809" width="3.140625" style="6" bestFit="1" customWidth="1"/>
    <col min="12810" max="12810" width="20.7109375" style="6" customWidth="1"/>
    <col min="12811" max="13057" width="9.140625" style="6"/>
    <col min="13058" max="13058" width="22.28515625" style="6" customWidth="1"/>
    <col min="13059" max="13059" width="2.7109375" style="6" customWidth="1"/>
    <col min="13060" max="13060" width="20.7109375" style="6" customWidth="1"/>
    <col min="13061" max="13061" width="3.140625" style="6" bestFit="1" customWidth="1"/>
    <col min="13062" max="13062" width="20.7109375" style="6" customWidth="1"/>
    <col min="13063" max="13063" width="3.140625" style="6" bestFit="1" customWidth="1"/>
    <col min="13064" max="13064" width="20.7109375" style="6" customWidth="1"/>
    <col min="13065" max="13065" width="3.140625" style="6" bestFit="1" customWidth="1"/>
    <col min="13066" max="13066" width="20.7109375" style="6" customWidth="1"/>
    <col min="13067" max="13313" width="9.140625" style="6"/>
    <col min="13314" max="13314" width="22.28515625" style="6" customWidth="1"/>
    <col min="13315" max="13315" width="2.7109375" style="6" customWidth="1"/>
    <col min="13316" max="13316" width="20.7109375" style="6" customWidth="1"/>
    <col min="13317" max="13317" width="3.140625" style="6" bestFit="1" customWidth="1"/>
    <col min="13318" max="13318" width="20.7109375" style="6" customWidth="1"/>
    <col min="13319" max="13319" width="3.140625" style="6" bestFit="1" customWidth="1"/>
    <col min="13320" max="13320" width="20.7109375" style="6" customWidth="1"/>
    <col min="13321" max="13321" width="3.140625" style="6" bestFit="1" customWidth="1"/>
    <col min="13322" max="13322" width="20.7109375" style="6" customWidth="1"/>
    <col min="13323" max="13569" width="9.140625" style="6"/>
    <col min="13570" max="13570" width="22.28515625" style="6" customWidth="1"/>
    <col min="13571" max="13571" width="2.7109375" style="6" customWidth="1"/>
    <col min="13572" max="13572" width="20.7109375" style="6" customWidth="1"/>
    <col min="13573" max="13573" width="3.140625" style="6" bestFit="1" customWidth="1"/>
    <col min="13574" max="13574" width="20.7109375" style="6" customWidth="1"/>
    <col min="13575" max="13575" width="3.140625" style="6" bestFit="1" customWidth="1"/>
    <col min="13576" max="13576" width="20.7109375" style="6" customWidth="1"/>
    <col min="13577" max="13577" width="3.140625" style="6" bestFit="1" customWidth="1"/>
    <col min="13578" max="13578" width="20.7109375" style="6" customWidth="1"/>
    <col min="13579" max="13825" width="9.140625" style="6"/>
    <col min="13826" max="13826" width="22.28515625" style="6" customWidth="1"/>
    <col min="13827" max="13827" width="2.7109375" style="6" customWidth="1"/>
    <col min="13828" max="13828" width="20.7109375" style="6" customWidth="1"/>
    <col min="13829" max="13829" width="3.140625" style="6" bestFit="1" customWidth="1"/>
    <col min="13830" max="13830" width="20.7109375" style="6" customWidth="1"/>
    <col min="13831" max="13831" width="3.140625" style="6" bestFit="1" customWidth="1"/>
    <col min="13832" max="13832" width="20.7109375" style="6" customWidth="1"/>
    <col min="13833" max="13833" width="3.140625" style="6" bestFit="1" customWidth="1"/>
    <col min="13834" max="13834" width="20.7109375" style="6" customWidth="1"/>
    <col min="13835" max="14081" width="9.140625" style="6"/>
    <col min="14082" max="14082" width="22.28515625" style="6" customWidth="1"/>
    <col min="14083" max="14083" width="2.7109375" style="6" customWidth="1"/>
    <col min="14084" max="14084" width="20.7109375" style="6" customWidth="1"/>
    <col min="14085" max="14085" width="3.140625" style="6" bestFit="1" customWidth="1"/>
    <col min="14086" max="14086" width="20.7109375" style="6" customWidth="1"/>
    <col min="14087" max="14087" width="3.140625" style="6" bestFit="1" customWidth="1"/>
    <col min="14088" max="14088" width="20.7109375" style="6" customWidth="1"/>
    <col min="14089" max="14089" width="3.140625" style="6" bestFit="1" customWidth="1"/>
    <col min="14090" max="14090" width="20.7109375" style="6" customWidth="1"/>
    <col min="14091" max="14337" width="9.140625" style="6"/>
    <col min="14338" max="14338" width="22.28515625" style="6" customWidth="1"/>
    <col min="14339" max="14339" width="2.7109375" style="6" customWidth="1"/>
    <col min="14340" max="14340" width="20.7109375" style="6" customWidth="1"/>
    <col min="14341" max="14341" width="3.140625" style="6" bestFit="1" customWidth="1"/>
    <col min="14342" max="14342" width="20.7109375" style="6" customWidth="1"/>
    <col min="14343" max="14343" width="3.140625" style="6" bestFit="1" customWidth="1"/>
    <col min="14344" max="14344" width="20.7109375" style="6" customWidth="1"/>
    <col min="14345" max="14345" width="3.140625" style="6" bestFit="1" customWidth="1"/>
    <col min="14346" max="14346" width="20.7109375" style="6" customWidth="1"/>
    <col min="14347" max="14593" width="9.140625" style="6"/>
    <col min="14594" max="14594" width="22.28515625" style="6" customWidth="1"/>
    <col min="14595" max="14595" width="2.7109375" style="6" customWidth="1"/>
    <col min="14596" max="14596" width="20.7109375" style="6" customWidth="1"/>
    <col min="14597" max="14597" width="3.140625" style="6" bestFit="1" customWidth="1"/>
    <col min="14598" max="14598" width="20.7109375" style="6" customWidth="1"/>
    <col min="14599" max="14599" width="3.140625" style="6" bestFit="1" customWidth="1"/>
    <col min="14600" max="14600" width="20.7109375" style="6" customWidth="1"/>
    <col min="14601" max="14601" width="3.140625" style="6" bestFit="1" customWidth="1"/>
    <col min="14602" max="14602" width="20.7109375" style="6" customWidth="1"/>
    <col min="14603" max="14849" width="9.140625" style="6"/>
    <col min="14850" max="14850" width="22.28515625" style="6" customWidth="1"/>
    <col min="14851" max="14851" width="2.7109375" style="6" customWidth="1"/>
    <col min="14852" max="14852" width="20.7109375" style="6" customWidth="1"/>
    <col min="14853" max="14853" width="3.140625" style="6" bestFit="1" customWidth="1"/>
    <col min="14854" max="14854" width="20.7109375" style="6" customWidth="1"/>
    <col min="14855" max="14855" width="3.140625" style="6" bestFit="1" customWidth="1"/>
    <col min="14856" max="14856" width="20.7109375" style="6" customWidth="1"/>
    <col min="14857" max="14857" width="3.140625" style="6" bestFit="1" customWidth="1"/>
    <col min="14858" max="14858" width="20.7109375" style="6" customWidth="1"/>
    <col min="14859" max="15105" width="9.140625" style="6"/>
    <col min="15106" max="15106" width="22.28515625" style="6" customWidth="1"/>
    <col min="15107" max="15107" width="2.7109375" style="6" customWidth="1"/>
    <col min="15108" max="15108" width="20.7109375" style="6" customWidth="1"/>
    <col min="15109" max="15109" width="3.140625" style="6" bestFit="1" customWidth="1"/>
    <col min="15110" max="15110" width="20.7109375" style="6" customWidth="1"/>
    <col min="15111" max="15111" width="3.140625" style="6" bestFit="1" customWidth="1"/>
    <col min="15112" max="15112" width="20.7109375" style="6" customWidth="1"/>
    <col min="15113" max="15113" width="3.140625" style="6" bestFit="1" customWidth="1"/>
    <col min="15114" max="15114" width="20.7109375" style="6" customWidth="1"/>
    <col min="15115" max="15361" width="9.140625" style="6"/>
    <col min="15362" max="15362" width="22.28515625" style="6" customWidth="1"/>
    <col min="15363" max="15363" width="2.7109375" style="6" customWidth="1"/>
    <col min="15364" max="15364" width="20.7109375" style="6" customWidth="1"/>
    <col min="15365" max="15365" width="3.140625" style="6" bestFit="1" customWidth="1"/>
    <col min="15366" max="15366" width="20.7109375" style="6" customWidth="1"/>
    <col min="15367" max="15367" width="3.140625" style="6" bestFit="1" customWidth="1"/>
    <col min="15368" max="15368" width="20.7109375" style="6" customWidth="1"/>
    <col min="15369" max="15369" width="3.140625" style="6" bestFit="1" customWidth="1"/>
    <col min="15370" max="15370" width="20.7109375" style="6" customWidth="1"/>
    <col min="15371" max="15617" width="9.140625" style="6"/>
    <col min="15618" max="15618" width="22.28515625" style="6" customWidth="1"/>
    <col min="15619" max="15619" width="2.7109375" style="6" customWidth="1"/>
    <col min="15620" max="15620" width="20.7109375" style="6" customWidth="1"/>
    <col min="15621" max="15621" width="3.140625" style="6" bestFit="1" customWidth="1"/>
    <col min="15622" max="15622" width="20.7109375" style="6" customWidth="1"/>
    <col min="15623" max="15623" width="3.140625" style="6" bestFit="1" customWidth="1"/>
    <col min="15624" max="15624" width="20.7109375" style="6" customWidth="1"/>
    <col min="15625" max="15625" width="3.140625" style="6" bestFit="1" customWidth="1"/>
    <col min="15626" max="15626" width="20.7109375" style="6" customWidth="1"/>
    <col min="15627" max="15873" width="9.140625" style="6"/>
    <col min="15874" max="15874" width="22.28515625" style="6" customWidth="1"/>
    <col min="15875" max="15875" width="2.7109375" style="6" customWidth="1"/>
    <col min="15876" max="15876" width="20.7109375" style="6" customWidth="1"/>
    <col min="15877" max="15877" width="3.140625" style="6" bestFit="1" customWidth="1"/>
    <col min="15878" max="15878" width="20.7109375" style="6" customWidth="1"/>
    <col min="15879" max="15879" width="3.140625" style="6" bestFit="1" customWidth="1"/>
    <col min="15880" max="15880" width="20.7109375" style="6" customWidth="1"/>
    <col min="15881" max="15881" width="3.140625" style="6" bestFit="1" customWidth="1"/>
    <col min="15882" max="15882" width="20.7109375" style="6" customWidth="1"/>
    <col min="15883" max="16129" width="9.140625" style="6"/>
    <col min="16130" max="16130" width="22.28515625" style="6" customWidth="1"/>
    <col min="16131" max="16131" width="2.7109375" style="6" customWidth="1"/>
    <col min="16132" max="16132" width="20.7109375" style="6" customWidth="1"/>
    <col min="16133" max="16133" width="3.140625" style="6" bestFit="1" customWidth="1"/>
    <col min="16134" max="16134" width="20.7109375" style="6" customWidth="1"/>
    <col min="16135" max="16135" width="3.140625" style="6" bestFit="1" customWidth="1"/>
    <col min="16136" max="16136" width="20.7109375" style="6" customWidth="1"/>
    <col min="16137" max="16137" width="3.140625" style="6" bestFit="1" customWidth="1"/>
    <col min="16138" max="16138" width="20.7109375" style="6" customWidth="1"/>
    <col min="16139" max="16384" width="9.140625" style="6"/>
  </cols>
  <sheetData>
    <row r="1" spans="2:10" ht="15.75" x14ac:dyDescent="0.25">
      <c r="B1" s="5" t="str">
        <f>"VFW AUXILIARY TO POST NO. "&amp;'Fill Out Info About Aux First!'!$I$3&amp;", DISTRICT "&amp;'Fill Out Info About Aux First!'!$I$15&amp;", DEPARTMENT OF "&amp;'Fill Out Info About Aux First!'!I9</f>
        <v xml:space="preserve">VFW AUXILIARY TO POST NO. , DISTRICT , DEPARTMENT OF </v>
      </c>
      <c r="D1" s="7"/>
      <c r="E1" s="7"/>
      <c r="F1" s="7"/>
      <c r="G1" s="8"/>
      <c r="H1" s="8"/>
      <c r="I1" s="8"/>
      <c r="J1" s="8"/>
    </row>
    <row r="2" spans="2:10" ht="15.75" x14ac:dyDescent="0.25">
      <c r="B2" s="5" t="s">
        <v>34</v>
      </c>
      <c r="C2" s="7"/>
      <c r="D2" s="7"/>
      <c r="E2" s="7"/>
      <c r="F2" s="7"/>
      <c r="G2" s="8"/>
      <c r="H2" s="8"/>
      <c r="I2" s="8"/>
      <c r="J2" s="8"/>
    </row>
    <row r="3" spans="2:10" x14ac:dyDescent="0.2">
      <c r="B3" s="8"/>
      <c r="C3" s="8"/>
      <c r="D3" s="8"/>
      <c r="E3" s="8"/>
      <c r="F3" s="8"/>
      <c r="G3" s="8"/>
      <c r="H3" s="8"/>
      <c r="I3" s="8"/>
      <c r="J3" s="8"/>
    </row>
    <row r="4" spans="2:10" x14ac:dyDescent="0.2">
      <c r="B4" s="24" t="s">
        <v>51</v>
      </c>
      <c r="C4" s="40" t="str">
        <f>" APRIL 1, "&amp;'Fill Out Info About Aux First!'!$I$12+1&amp;" THROUGH JUNE 30, "&amp;'Fill Out Info About Aux First!'!I12+1</f>
        <v xml:space="preserve"> APRIL 1, 1 THROUGH JUNE 30, 1</v>
      </c>
      <c r="D4" s="28"/>
      <c r="E4" s="25"/>
      <c r="F4" s="25"/>
      <c r="G4" s="8"/>
      <c r="H4" s="8"/>
      <c r="I4" s="8"/>
      <c r="J4" s="8"/>
    </row>
    <row r="5" spans="2:10" x14ac:dyDescent="0.2">
      <c r="B5" s="9"/>
      <c r="C5" s="9"/>
      <c r="D5" s="9"/>
      <c r="E5" s="9"/>
      <c r="F5" s="9"/>
      <c r="G5" s="9"/>
      <c r="H5" s="9"/>
      <c r="I5" s="9"/>
      <c r="J5" s="9"/>
    </row>
    <row r="6" spans="2:10" x14ac:dyDescent="0.2">
      <c r="B6" s="10"/>
      <c r="C6" s="11"/>
      <c r="D6" s="12" t="s">
        <v>35</v>
      </c>
      <c r="E6" s="11"/>
      <c r="F6" s="12"/>
      <c r="G6" s="11"/>
      <c r="H6" s="12"/>
      <c r="I6" s="11"/>
      <c r="J6" s="12" t="s">
        <v>35</v>
      </c>
    </row>
    <row r="7" spans="2:10" ht="13.5" thickBot="1" x14ac:dyDescent="0.25">
      <c r="B7" s="13" t="s">
        <v>36</v>
      </c>
      <c r="C7" s="14"/>
      <c r="D7" s="15" t="s">
        <v>37</v>
      </c>
      <c r="E7" s="14"/>
      <c r="F7" s="15" t="s">
        <v>6</v>
      </c>
      <c r="G7" s="14"/>
      <c r="H7" s="15" t="s">
        <v>8</v>
      </c>
      <c r="I7" s="14"/>
      <c r="J7" s="15" t="s">
        <v>38</v>
      </c>
    </row>
    <row r="8" spans="2:10" ht="13.5" thickTop="1" x14ac:dyDescent="0.2">
      <c r="B8" s="16" t="s">
        <v>1</v>
      </c>
      <c r="C8" s="17" t="s">
        <v>39</v>
      </c>
      <c r="D8" s="29">
        <f>March!D52</f>
        <v>0</v>
      </c>
      <c r="E8" s="17" t="s">
        <v>39</v>
      </c>
      <c r="F8" s="29">
        <f>April!D27+May!D27+June!D27</f>
        <v>0</v>
      </c>
      <c r="G8" s="17" t="s">
        <v>39</v>
      </c>
      <c r="H8" s="29">
        <f>April!D47+May!D47+June!D47</f>
        <v>0</v>
      </c>
      <c r="I8" s="17" t="s">
        <v>39</v>
      </c>
      <c r="J8" s="29">
        <f t="shared" ref="J8:J15" si="0">D8+F8-H8</f>
        <v>0</v>
      </c>
    </row>
    <row r="9" spans="2:10" x14ac:dyDescent="0.2">
      <c r="B9" s="18" t="s">
        <v>52</v>
      </c>
      <c r="C9" s="17" t="s">
        <v>39</v>
      </c>
      <c r="D9" s="30">
        <f>March!E52</f>
        <v>0</v>
      </c>
      <c r="E9" s="17" t="s">
        <v>39</v>
      </c>
      <c r="F9" s="30">
        <f>April!E27+May!E27+June!E27</f>
        <v>0</v>
      </c>
      <c r="G9" s="17" t="s">
        <v>39</v>
      </c>
      <c r="H9" s="30">
        <f>April!E47+May!E47+June!E47</f>
        <v>0</v>
      </c>
      <c r="I9" s="17" t="s">
        <v>39</v>
      </c>
      <c r="J9" s="30">
        <f t="shared" si="0"/>
        <v>0</v>
      </c>
    </row>
    <row r="10" spans="2:10" x14ac:dyDescent="0.2">
      <c r="B10" s="18" t="s">
        <v>3</v>
      </c>
      <c r="C10" s="17" t="s">
        <v>39</v>
      </c>
      <c r="D10" s="30">
        <f>March!F52</f>
        <v>0</v>
      </c>
      <c r="E10" s="17" t="s">
        <v>39</v>
      </c>
      <c r="F10" s="30">
        <f>April!F27+May!F27+June!F27</f>
        <v>0</v>
      </c>
      <c r="G10" s="17" t="s">
        <v>39</v>
      </c>
      <c r="H10" s="30">
        <f>April!F47+May!F47+June!F47</f>
        <v>0</v>
      </c>
      <c r="I10" s="17" t="s">
        <v>39</v>
      </c>
      <c r="J10" s="30">
        <f t="shared" si="0"/>
        <v>0</v>
      </c>
    </row>
    <row r="11" spans="2:10" x14ac:dyDescent="0.2">
      <c r="B11" s="18" t="s">
        <v>4</v>
      </c>
      <c r="C11" s="17" t="s">
        <v>39</v>
      </c>
      <c r="D11" s="30">
        <f>March!G52</f>
        <v>0</v>
      </c>
      <c r="E11" s="17" t="s">
        <v>39</v>
      </c>
      <c r="F11" s="30">
        <f>April!G27+May!G27+June!G27</f>
        <v>0</v>
      </c>
      <c r="G11" s="17" t="s">
        <v>39</v>
      </c>
      <c r="H11" s="30">
        <f>April!G47+May!G47+June!G47</f>
        <v>0</v>
      </c>
      <c r="I11" s="17" t="s">
        <v>39</v>
      </c>
      <c r="J11" s="30">
        <f t="shared" si="0"/>
        <v>0</v>
      </c>
    </row>
    <row r="12" spans="2:10" x14ac:dyDescent="0.2">
      <c r="B12" s="18" t="s">
        <v>14</v>
      </c>
      <c r="C12" s="17" t="s">
        <v>39</v>
      </c>
      <c r="D12" s="30">
        <f>March!H52</f>
        <v>0</v>
      </c>
      <c r="E12" s="17" t="s">
        <v>39</v>
      </c>
      <c r="F12" s="30">
        <f>April!H27+May!H27+June!H27</f>
        <v>0</v>
      </c>
      <c r="G12" s="17" t="s">
        <v>39</v>
      </c>
      <c r="H12" s="30">
        <f>April!H47+May!H47+June!H47</f>
        <v>0</v>
      </c>
      <c r="I12" s="17" t="s">
        <v>39</v>
      </c>
      <c r="J12" s="30">
        <f t="shared" si="0"/>
        <v>0</v>
      </c>
    </row>
    <row r="13" spans="2:10" x14ac:dyDescent="0.2">
      <c r="B13" s="18" t="s">
        <v>15</v>
      </c>
      <c r="C13" s="17" t="s">
        <v>39</v>
      </c>
      <c r="D13" s="30">
        <f>March!I52</f>
        <v>0</v>
      </c>
      <c r="E13" s="17" t="s">
        <v>39</v>
      </c>
      <c r="F13" s="30">
        <f>April!I27+May!I27+June!I27</f>
        <v>0</v>
      </c>
      <c r="G13" s="17" t="s">
        <v>39</v>
      </c>
      <c r="H13" s="30">
        <f>April!I47+May!I47+June!I47</f>
        <v>0</v>
      </c>
      <c r="I13" s="17" t="s">
        <v>39</v>
      </c>
      <c r="J13" s="30">
        <f t="shared" si="0"/>
        <v>0</v>
      </c>
    </row>
    <row r="14" spans="2:10" x14ac:dyDescent="0.2">
      <c r="B14" s="18" t="str">
        <f>'Jan-Mar Qtrly Rpt'!B14</f>
        <v xml:space="preserve"> Fund</v>
      </c>
      <c r="C14" s="17" t="s">
        <v>39</v>
      </c>
      <c r="D14" s="30">
        <f>March!J52</f>
        <v>0</v>
      </c>
      <c r="E14" s="17" t="s">
        <v>39</v>
      </c>
      <c r="F14" s="30">
        <f>April!J27+May!J27+June!J27</f>
        <v>0</v>
      </c>
      <c r="G14" s="17" t="s">
        <v>39</v>
      </c>
      <c r="H14" s="30">
        <f>April!J47+May!J47+June!J47</f>
        <v>0</v>
      </c>
      <c r="I14" s="17" t="s">
        <v>39</v>
      </c>
      <c r="J14" s="30">
        <f t="shared" si="0"/>
        <v>0</v>
      </c>
    </row>
    <row r="15" spans="2:10" x14ac:dyDescent="0.2">
      <c r="B15" s="18" t="str">
        <f>'Jan-Mar Qtrly Rpt'!B15</f>
        <v xml:space="preserve"> Fund</v>
      </c>
      <c r="C15" s="17" t="s">
        <v>39</v>
      </c>
      <c r="D15" s="30">
        <f>March!K52</f>
        <v>0</v>
      </c>
      <c r="E15" s="17" t="s">
        <v>39</v>
      </c>
      <c r="F15" s="30">
        <f>April!K27+May!K27+June!K27</f>
        <v>0</v>
      </c>
      <c r="G15" s="17" t="s">
        <v>39</v>
      </c>
      <c r="H15" s="30">
        <f>April!K47+May!K47+June!K47</f>
        <v>0</v>
      </c>
      <c r="I15" s="17" t="s">
        <v>39</v>
      </c>
      <c r="J15" s="30">
        <f t="shared" si="0"/>
        <v>0</v>
      </c>
    </row>
    <row r="16" spans="2:10" x14ac:dyDescent="0.2">
      <c r="B16" s="19" t="s">
        <v>40</v>
      </c>
      <c r="C16" s="33" t="s">
        <v>39</v>
      </c>
      <c r="D16" s="32">
        <f>SUM(D8:D15)</f>
        <v>0</v>
      </c>
      <c r="E16" s="33" t="s">
        <v>39</v>
      </c>
      <c r="F16" s="32">
        <f>SUM(F8:F15)</f>
        <v>0</v>
      </c>
      <c r="G16" s="17" t="s">
        <v>39</v>
      </c>
      <c r="H16" s="32">
        <f>SUM(H8:H15)</f>
        <v>0</v>
      </c>
      <c r="I16" s="17" t="s">
        <v>39</v>
      </c>
      <c r="J16" s="32">
        <f>SUM(J8:J15)</f>
        <v>0</v>
      </c>
    </row>
    <row r="17" spans="2:10" ht="13.5" thickBot="1" x14ac:dyDescent="0.25">
      <c r="B17" s="20" t="s">
        <v>41</v>
      </c>
      <c r="C17" s="21" t="s">
        <v>39</v>
      </c>
      <c r="D17" s="31"/>
      <c r="E17" s="21" t="s">
        <v>39</v>
      </c>
      <c r="F17" s="31"/>
      <c r="G17" s="21" t="s">
        <v>39</v>
      </c>
      <c r="H17" s="31"/>
      <c r="I17" s="21" t="s">
        <v>39</v>
      </c>
      <c r="J17" s="39">
        <f>D17+F17-H17</f>
        <v>0</v>
      </c>
    </row>
    <row r="18" spans="2:10" ht="27.75" customHeight="1" thickTop="1" x14ac:dyDescent="0.2">
      <c r="B18" s="22" t="s">
        <v>42</v>
      </c>
      <c r="C18" s="33" t="s">
        <v>39</v>
      </c>
      <c r="D18" s="34">
        <f>D16+D17</f>
        <v>0</v>
      </c>
      <c r="E18" s="35" t="s">
        <v>39</v>
      </c>
      <c r="F18" s="34">
        <f>F16+F17</f>
        <v>0</v>
      </c>
      <c r="G18" s="35" t="s">
        <v>39</v>
      </c>
      <c r="H18" s="34">
        <f>H16+H17</f>
        <v>0</v>
      </c>
      <c r="I18" s="36" t="s">
        <v>39</v>
      </c>
      <c r="J18" s="34">
        <f>J16+J17</f>
        <v>0</v>
      </c>
    </row>
    <row r="19" spans="2:10" ht="6" customHeight="1" x14ac:dyDescent="0.2">
      <c r="B19" s="9"/>
      <c r="C19" s="9"/>
      <c r="D19" s="9"/>
      <c r="E19" s="9"/>
      <c r="F19" s="9"/>
      <c r="G19" s="9"/>
      <c r="H19" s="9"/>
      <c r="I19" s="9"/>
      <c r="J19" s="9"/>
    </row>
    <row r="20" spans="2:10" ht="15.75" x14ac:dyDescent="0.25">
      <c r="B20" s="5" t="s">
        <v>43</v>
      </c>
      <c r="C20" s="23"/>
      <c r="D20" s="23"/>
      <c r="E20" s="23"/>
      <c r="F20" s="23"/>
      <c r="G20" s="23"/>
      <c r="H20" s="23"/>
      <c r="I20" s="23"/>
      <c r="J20" s="23"/>
    </row>
    <row r="21" spans="2:10" ht="11.25" customHeight="1" x14ac:dyDescent="0.2">
      <c r="B21" s="9"/>
      <c r="C21" s="9"/>
      <c r="D21" s="9"/>
      <c r="E21" s="9"/>
      <c r="F21" s="9"/>
      <c r="G21" s="9"/>
      <c r="H21" s="9"/>
      <c r="I21" s="9"/>
      <c r="J21" s="9"/>
    </row>
    <row r="22" spans="2:10" x14ac:dyDescent="0.2">
      <c r="B22" s="9" t="s">
        <v>44</v>
      </c>
      <c r="C22" s="9"/>
      <c r="D22" s="9"/>
      <c r="E22" s="9"/>
      <c r="F22" s="9"/>
      <c r="G22" s="9"/>
      <c r="H22" s="9"/>
      <c r="I22" s="24" t="s">
        <v>39</v>
      </c>
      <c r="J22" s="123"/>
    </row>
    <row r="23" spans="2:10" x14ac:dyDescent="0.2">
      <c r="B23" s="9"/>
      <c r="C23" s="9"/>
      <c r="D23" s="9"/>
      <c r="E23" s="9"/>
      <c r="F23" s="9"/>
      <c r="G23" s="9"/>
      <c r="H23" s="9"/>
      <c r="I23" s="24"/>
      <c r="J23" s="72"/>
    </row>
    <row r="24" spans="2:10" x14ac:dyDescent="0.2">
      <c r="B24" s="26" t="s">
        <v>45</v>
      </c>
      <c r="C24" s="9"/>
      <c r="D24" s="24" t="s">
        <v>46</v>
      </c>
      <c r="E24" s="24"/>
      <c r="F24" s="124"/>
      <c r="G24" s="125" t="s">
        <v>39</v>
      </c>
      <c r="H24" s="123"/>
      <c r="I24" s="27"/>
      <c r="J24" s="9"/>
    </row>
    <row r="25" spans="2:10" x14ac:dyDescent="0.2">
      <c r="B25" s="26"/>
      <c r="C25" s="9"/>
      <c r="D25" s="24" t="s">
        <v>46</v>
      </c>
      <c r="E25" s="24"/>
      <c r="F25" s="124"/>
      <c r="G25" s="125" t="s">
        <v>39</v>
      </c>
      <c r="H25" s="123"/>
      <c r="I25" s="27"/>
      <c r="J25" s="9"/>
    </row>
    <row r="26" spans="2:10" x14ac:dyDescent="0.2">
      <c r="B26" s="26"/>
      <c r="C26" s="9"/>
      <c r="D26" s="24" t="s">
        <v>46</v>
      </c>
      <c r="E26" s="24"/>
      <c r="F26" s="124"/>
      <c r="G26" s="125" t="s">
        <v>39</v>
      </c>
      <c r="H26" s="123"/>
      <c r="I26" s="27"/>
      <c r="J26" s="9"/>
    </row>
    <row r="27" spans="2:10" x14ac:dyDescent="0.2">
      <c r="B27" s="26"/>
      <c r="C27" s="9"/>
      <c r="D27" s="24" t="s">
        <v>46</v>
      </c>
      <c r="E27" s="24"/>
      <c r="F27" s="124"/>
      <c r="G27" s="125" t="s">
        <v>39</v>
      </c>
      <c r="H27" s="123"/>
      <c r="I27" s="27"/>
      <c r="J27" s="9"/>
    </row>
    <row r="28" spans="2:10" x14ac:dyDescent="0.2">
      <c r="B28" s="26"/>
      <c r="C28" s="9"/>
      <c r="D28" s="24" t="s">
        <v>46</v>
      </c>
      <c r="E28" s="24"/>
      <c r="F28" s="124"/>
      <c r="G28" s="125" t="s">
        <v>39</v>
      </c>
      <c r="H28" s="123"/>
      <c r="I28" s="27"/>
      <c r="J28" s="9"/>
    </row>
    <row r="29" spans="2:10" x14ac:dyDescent="0.2">
      <c r="B29" s="26"/>
      <c r="C29" s="9"/>
      <c r="D29" s="24" t="s">
        <v>46</v>
      </c>
      <c r="E29" s="24"/>
      <c r="F29" s="124"/>
      <c r="G29" s="125" t="s">
        <v>39</v>
      </c>
      <c r="H29" s="123"/>
      <c r="I29" s="27"/>
      <c r="J29" s="9"/>
    </row>
    <row r="30" spans="2:10" x14ac:dyDescent="0.2">
      <c r="B30" s="26"/>
      <c r="C30" s="9"/>
      <c r="D30" s="24" t="s">
        <v>46</v>
      </c>
      <c r="E30" s="24"/>
      <c r="F30" s="124"/>
      <c r="G30" s="125" t="s">
        <v>39</v>
      </c>
      <c r="H30" s="123"/>
      <c r="I30" s="27"/>
      <c r="J30" s="9"/>
    </row>
    <row r="31" spans="2:10" x14ac:dyDescent="0.2">
      <c r="B31" s="9"/>
      <c r="C31" s="9"/>
      <c r="D31" s="24" t="s">
        <v>46</v>
      </c>
      <c r="E31" s="24"/>
      <c r="F31" s="126"/>
      <c r="G31" s="125" t="s">
        <v>39</v>
      </c>
      <c r="H31" s="127"/>
      <c r="I31" s="27"/>
      <c r="J31" s="9"/>
    </row>
    <row r="32" spans="2:10" x14ac:dyDescent="0.2">
      <c r="B32" s="9"/>
      <c r="C32" s="9"/>
      <c r="D32" s="24" t="s">
        <v>46</v>
      </c>
      <c r="E32" s="24"/>
      <c r="F32" s="126"/>
      <c r="G32" s="125" t="s">
        <v>39</v>
      </c>
      <c r="H32" s="127"/>
      <c r="I32" s="27"/>
      <c r="J32" s="9"/>
    </row>
    <row r="33" spans="2:10" x14ac:dyDescent="0.2">
      <c r="B33" s="9"/>
      <c r="C33" s="9"/>
      <c r="D33" s="24" t="s">
        <v>46</v>
      </c>
      <c r="E33" s="24"/>
      <c r="F33" s="126"/>
      <c r="G33" s="125" t="s">
        <v>39</v>
      </c>
      <c r="H33" s="127"/>
      <c r="I33" s="27"/>
      <c r="J33" s="9"/>
    </row>
    <row r="34" spans="2:10" x14ac:dyDescent="0.2">
      <c r="B34" s="9"/>
      <c r="C34" s="9"/>
      <c r="E34" s="9"/>
      <c r="F34" s="26" t="s">
        <v>47</v>
      </c>
      <c r="G34" s="24"/>
      <c r="H34" s="71"/>
      <c r="I34" s="24" t="s">
        <v>39</v>
      </c>
      <c r="J34" s="37">
        <f>SUM(H24:H33)</f>
        <v>0</v>
      </c>
    </row>
    <row r="35" spans="2:10" x14ac:dyDescent="0.2">
      <c r="B35" s="9"/>
      <c r="C35" s="9"/>
      <c r="E35" s="9"/>
      <c r="F35" s="26"/>
      <c r="G35" s="24"/>
      <c r="H35" s="73"/>
      <c r="I35" s="24"/>
      <c r="J35" s="73"/>
    </row>
    <row r="36" spans="2:10" x14ac:dyDescent="0.2">
      <c r="B36" s="26" t="s">
        <v>48</v>
      </c>
      <c r="C36" s="9"/>
      <c r="D36" s="24" t="s">
        <v>7</v>
      </c>
      <c r="E36" s="24"/>
      <c r="F36" s="128"/>
      <c r="G36" s="125" t="s">
        <v>39</v>
      </c>
      <c r="H36" s="123"/>
      <c r="I36" s="24"/>
      <c r="J36" s="8"/>
    </row>
    <row r="37" spans="2:10" x14ac:dyDescent="0.2">
      <c r="B37" s="26"/>
      <c r="C37" s="9"/>
      <c r="D37" s="24" t="s">
        <v>7</v>
      </c>
      <c r="E37" s="24"/>
      <c r="F37" s="128"/>
      <c r="G37" s="125" t="s">
        <v>39</v>
      </c>
      <c r="H37" s="123"/>
      <c r="I37" s="24"/>
      <c r="J37" s="8"/>
    </row>
    <row r="38" spans="2:10" x14ac:dyDescent="0.2">
      <c r="B38" s="9"/>
      <c r="C38" s="9"/>
      <c r="D38" s="24" t="s">
        <v>7</v>
      </c>
      <c r="E38" s="24"/>
      <c r="F38" s="129"/>
      <c r="G38" s="125" t="s">
        <v>39</v>
      </c>
      <c r="H38" s="127"/>
      <c r="I38" s="24"/>
      <c r="J38" s="74"/>
    </row>
    <row r="39" spans="2:10" x14ac:dyDescent="0.2">
      <c r="B39" s="9"/>
      <c r="C39" s="9"/>
      <c r="E39" s="9"/>
      <c r="F39" s="26" t="s">
        <v>49</v>
      </c>
      <c r="I39" s="24" t="s">
        <v>39</v>
      </c>
      <c r="J39" s="37">
        <f>SUM(H36:H38)</f>
        <v>0</v>
      </c>
    </row>
    <row r="40" spans="2:10" x14ac:dyDescent="0.2">
      <c r="B40" s="9"/>
      <c r="C40" s="9"/>
      <c r="D40" s="26"/>
      <c r="E40" s="9"/>
      <c r="F40" s="9"/>
      <c r="G40" s="24"/>
      <c r="H40" s="73"/>
      <c r="I40" s="24"/>
      <c r="J40" s="8"/>
    </row>
    <row r="41" spans="2:10" ht="12.75" customHeight="1" thickBot="1" x14ac:dyDescent="0.25">
      <c r="B41" s="26" t="s">
        <v>50</v>
      </c>
      <c r="C41" s="9"/>
      <c r="D41" s="9"/>
      <c r="E41" s="9"/>
      <c r="F41" s="9"/>
      <c r="G41" s="9"/>
      <c r="H41" s="9"/>
      <c r="I41" s="24" t="s">
        <v>39</v>
      </c>
      <c r="J41" s="38">
        <f>J22-J34+J39</f>
        <v>0</v>
      </c>
    </row>
    <row r="42" spans="2:10" ht="13.5" thickTop="1" x14ac:dyDescent="0.2"/>
  </sheetData>
  <sheetProtection algorithmName="SHA-512" hashValue="P1O4r0w9v42m51Q4HZduhDwDKm/4zH2reTlxCVTcNAk+SrNqjVChexvRSOnj9RwwQ/vgaC5T+01ILmdw7HplhA==" saltValue="HqDSInzbk/b+sdieO967Dw==" spinCount="100000" sheet="1" objects="1" scenarios="1" selectLockedCells="1"/>
  <pageMargins left="0.75" right="0.75" top="0.75" bottom="0.75" header="0.5" footer="0.35"/>
  <pageSetup scale="96" orientation="landscape" r:id="rId1"/>
  <headerFooter alignWithMargins="0">
    <oddFooter>&amp;L&amp;"-,Italic"***This is &amp;"-,Bold Italic"&amp;UNOT &amp;"-,Italic"&amp;Uto be used as the official audit.  These are what the numbers should be when the Trustees complete their own audit if everything was entered accurately and in its entirety.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FDA8B-09BA-4393-875F-D005CF015F38}">
  <sheetPr>
    <tabColor rgb="FFFFC000"/>
  </sheetPr>
  <dimension ref="A1:J36"/>
  <sheetViews>
    <sheetView showGridLines="0" zoomScaleNormal="100" workbookViewId="0"/>
  </sheetViews>
  <sheetFormatPr defaultRowHeight="12.75" x14ac:dyDescent="0.2"/>
  <cols>
    <col min="1" max="1" width="4.42578125" style="6" customWidth="1"/>
    <col min="2" max="2" width="22.28515625" style="6" customWidth="1"/>
    <col min="3" max="3" width="2.7109375" style="6" customWidth="1"/>
    <col min="4" max="4" width="20.7109375" style="6" customWidth="1"/>
    <col min="5" max="5" width="3.140625" style="6" bestFit="1" customWidth="1"/>
    <col min="6" max="6" width="20.7109375" style="6" customWidth="1"/>
    <col min="7" max="7" width="3.140625" style="6" bestFit="1" customWidth="1"/>
    <col min="8" max="8" width="20.7109375" style="6" customWidth="1"/>
    <col min="9" max="9" width="3.140625" style="6" bestFit="1" customWidth="1"/>
    <col min="10" max="10" width="20.7109375" style="6" customWidth="1"/>
    <col min="11" max="257" width="9.140625" style="6"/>
    <col min="258" max="258" width="22.28515625" style="6" customWidth="1"/>
    <col min="259" max="259" width="2.7109375" style="6" customWidth="1"/>
    <col min="260" max="260" width="20.7109375" style="6" customWidth="1"/>
    <col min="261" max="261" width="3.140625" style="6" bestFit="1" customWidth="1"/>
    <col min="262" max="262" width="20.7109375" style="6" customWidth="1"/>
    <col min="263" max="263" width="3.140625" style="6" bestFit="1" customWidth="1"/>
    <col min="264" max="264" width="20.7109375" style="6" customWidth="1"/>
    <col min="265" max="265" width="3.140625" style="6" bestFit="1" customWidth="1"/>
    <col min="266" max="266" width="20.7109375" style="6" customWidth="1"/>
    <col min="267" max="513" width="9.140625" style="6"/>
    <col min="514" max="514" width="22.28515625" style="6" customWidth="1"/>
    <col min="515" max="515" width="2.7109375" style="6" customWidth="1"/>
    <col min="516" max="516" width="20.7109375" style="6" customWidth="1"/>
    <col min="517" max="517" width="3.140625" style="6" bestFit="1" customWidth="1"/>
    <col min="518" max="518" width="20.7109375" style="6" customWidth="1"/>
    <col min="519" max="519" width="3.140625" style="6" bestFit="1" customWidth="1"/>
    <col min="520" max="520" width="20.7109375" style="6" customWidth="1"/>
    <col min="521" max="521" width="3.140625" style="6" bestFit="1" customWidth="1"/>
    <col min="522" max="522" width="20.7109375" style="6" customWidth="1"/>
    <col min="523" max="769" width="9.140625" style="6"/>
    <col min="770" max="770" width="22.28515625" style="6" customWidth="1"/>
    <col min="771" max="771" width="2.7109375" style="6" customWidth="1"/>
    <col min="772" max="772" width="20.7109375" style="6" customWidth="1"/>
    <col min="773" max="773" width="3.140625" style="6" bestFit="1" customWidth="1"/>
    <col min="774" max="774" width="20.7109375" style="6" customWidth="1"/>
    <col min="775" max="775" width="3.140625" style="6" bestFit="1" customWidth="1"/>
    <col min="776" max="776" width="20.7109375" style="6" customWidth="1"/>
    <col min="777" max="777" width="3.140625" style="6" bestFit="1" customWidth="1"/>
    <col min="778" max="778" width="20.7109375" style="6" customWidth="1"/>
    <col min="779" max="1025" width="9.140625" style="6"/>
    <col min="1026" max="1026" width="22.28515625" style="6" customWidth="1"/>
    <col min="1027" max="1027" width="2.7109375" style="6" customWidth="1"/>
    <col min="1028" max="1028" width="20.7109375" style="6" customWidth="1"/>
    <col min="1029" max="1029" width="3.140625" style="6" bestFit="1" customWidth="1"/>
    <col min="1030" max="1030" width="20.7109375" style="6" customWidth="1"/>
    <col min="1031" max="1031" width="3.140625" style="6" bestFit="1" customWidth="1"/>
    <col min="1032" max="1032" width="20.7109375" style="6" customWidth="1"/>
    <col min="1033" max="1033" width="3.140625" style="6" bestFit="1" customWidth="1"/>
    <col min="1034" max="1034" width="20.7109375" style="6" customWidth="1"/>
    <col min="1035" max="1281" width="9.140625" style="6"/>
    <col min="1282" max="1282" width="22.28515625" style="6" customWidth="1"/>
    <col min="1283" max="1283" width="2.7109375" style="6" customWidth="1"/>
    <col min="1284" max="1284" width="20.7109375" style="6" customWidth="1"/>
    <col min="1285" max="1285" width="3.140625" style="6" bestFit="1" customWidth="1"/>
    <col min="1286" max="1286" width="20.7109375" style="6" customWidth="1"/>
    <col min="1287" max="1287" width="3.140625" style="6" bestFit="1" customWidth="1"/>
    <col min="1288" max="1288" width="20.7109375" style="6" customWidth="1"/>
    <col min="1289" max="1289" width="3.140625" style="6" bestFit="1" customWidth="1"/>
    <col min="1290" max="1290" width="20.7109375" style="6" customWidth="1"/>
    <col min="1291" max="1537" width="9.140625" style="6"/>
    <col min="1538" max="1538" width="22.28515625" style="6" customWidth="1"/>
    <col min="1539" max="1539" width="2.7109375" style="6" customWidth="1"/>
    <col min="1540" max="1540" width="20.7109375" style="6" customWidth="1"/>
    <col min="1541" max="1541" width="3.140625" style="6" bestFit="1" customWidth="1"/>
    <col min="1542" max="1542" width="20.7109375" style="6" customWidth="1"/>
    <col min="1543" max="1543" width="3.140625" style="6" bestFit="1" customWidth="1"/>
    <col min="1544" max="1544" width="20.7109375" style="6" customWidth="1"/>
    <col min="1545" max="1545" width="3.140625" style="6" bestFit="1" customWidth="1"/>
    <col min="1546" max="1546" width="20.7109375" style="6" customWidth="1"/>
    <col min="1547" max="1793" width="9.140625" style="6"/>
    <col min="1794" max="1794" width="22.28515625" style="6" customWidth="1"/>
    <col min="1795" max="1795" width="2.7109375" style="6" customWidth="1"/>
    <col min="1796" max="1796" width="20.7109375" style="6" customWidth="1"/>
    <col min="1797" max="1797" width="3.140625" style="6" bestFit="1" customWidth="1"/>
    <col min="1798" max="1798" width="20.7109375" style="6" customWidth="1"/>
    <col min="1799" max="1799" width="3.140625" style="6" bestFit="1" customWidth="1"/>
    <col min="1800" max="1800" width="20.7109375" style="6" customWidth="1"/>
    <col min="1801" max="1801" width="3.140625" style="6" bestFit="1" customWidth="1"/>
    <col min="1802" max="1802" width="20.7109375" style="6" customWidth="1"/>
    <col min="1803" max="2049" width="9.140625" style="6"/>
    <col min="2050" max="2050" width="22.28515625" style="6" customWidth="1"/>
    <col min="2051" max="2051" width="2.7109375" style="6" customWidth="1"/>
    <col min="2052" max="2052" width="20.7109375" style="6" customWidth="1"/>
    <col min="2053" max="2053" width="3.140625" style="6" bestFit="1" customWidth="1"/>
    <col min="2054" max="2054" width="20.7109375" style="6" customWidth="1"/>
    <col min="2055" max="2055" width="3.140625" style="6" bestFit="1" customWidth="1"/>
    <col min="2056" max="2056" width="20.7109375" style="6" customWidth="1"/>
    <col min="2057" max="2057" width="3.140625" style="6" bestFit="1" customWidth="1"/>
    <col min="2058" max="2058" width="20.7109375" style="6" customWidth="1"/>
    <col min="2059" max="2305" width="9.140625" style="6"/>
    <col min="2306" max="2306" width="22.28515625" style="6" customWidth="1"/>
    <col min="2307" max="2307" width="2.7109375" style="6" customWidth="1"/>
    <col min="2308" max="2308" width="20.7109375" style="6" customWidth="1"/>
    <col min="2309" max="2309" width="3.140625" style="6" bestFit="1" customWidth="1"/>
    <col min="2310" max="2310" width="20.7109375" style="6" customWidth="1"/>
    <col min="2311" max="2311" width="3.140625" style="6" bestFit="1" customWidth="1"/>
    <col min="2312" max="2312" width="20.7109375" style="6" customWidth="1"/>
    <col min="2313" max="2313" width="3.140625" style="6" bestFit="1" customWidth="1"/>
    <col min="2314" max="2314" width="20.7109375" style="6" customWidth="1"/>
    <col min="2315" max="2561" width="9.140625" style="6"/>
    <col min="2562" max="2562" width="22.28515625" style="6" customWidth="1"/>
    <col min="2563" max="2563" width="2.7109375" style="6" customWidth="1"/>
    <col min="2564" max="2564" width="20.7109375" style="6" customWidth="1"/>
    <col min="2565" max="2565" width="3.140625" style="6" bestFit="1" customWidth="1"/>
    <col min="2566" max="2566" width="20.7109375" style="6" customWidth="1"/>
    <col min="2567" max="2567" width="3.140625" style="6" bestFit="1" customWidth="1"/>
    <col min="2568" max="2568" width="20.7109375" style="6" customWidth="1"/>
    <col min="2569" max="2569" width="3.140625" style="6" bestFit="1" customWidth="1"/>
    <col min="2570" max="2570" width="20.7109375" style="6" customWidth="1"/>
    <col min="2571" max="2817" width="9.140625" style="6"/>
    <col min="2818" max="2818" width="22.28515625" style="6" customWidth="1"/>
    <col min="2819" max="2819" width="2.7109375" style="6" customWidth="1"/>
    <col min="2820" max="2820" width="20.7109375" style="6" customWidth="1"/>
    <col min="2821" max="2821" width="3.140625" style="6" bestFit="1" customWidth="1"/>
    <col min="2822" max="2822" width="20.7109375" style="6" customWidth="1"/>
    <col min="2823" max="2823" width="3.140625" style="6" bestFit="1" customWidth="1"/>
    <col min="2824" max="2824" width="20.7109375" style="6" customWidth="1"/>
    <col min="2825" max="2825" width="3.140625" style="6" bestFit="1" customWidth="1"/>
    <col min="2826" max="2826" width="20.7109375" style="6" customWidth="1"/>
    <col min="2827" max="3073" width="9.140625" style="6"/>
    <col min="3074" max="3074" width="22.28515625" style="6" customWidth="1"/>
    <col min="3075" max="3075" width="2.7109375" style="6" customWidth="1"/>
    <col min="3076" max="3076" width="20.7109375" style="6" customWidth="1"/>
    <col min="3077" max="3077" width="3.140625" style="6" bestFit="1" customWidth="1"/>
    <col min="3078" max="3078" width="20.7109375" style="6" customWidth="1"/>
    <col min="3079" max="3079" width="3.140625" style="6" bestFit="1" customWidth="1"/>
    <col min="3080" max="3080" width="20.7109375" style="6" customWidth="1"/>
    <col min="3081" max="3081" width="3.140625" style="6" bestFit="1" customWidth="1"/>
    <col min="3082" max="3082" width="20.7109375" style="6" customWidth="1"/>
    <col min="3083" max="3329" width="9.140625" style="6"/>
    <col min="3330" max="3330" width="22.28515625" style="6" customWidth="1"/>
    <col min="3331" max="3331" width="2.7109375" style="6" customWidth="1"/>
    <col min="3332" max="3332" width="20.7109375" style="6" customWidth="1"/>
    <col min="3333" max="3333" width="3.140625" style="6" bestFit="1" customWidth="1"/>
    <col min="3334" max="3334" width="20.7109375" style="6" customWidth="1"/>
    <col min="3335" max="3335" width="3.140625" style="6" bestFit="1" customWidth="1"/>
    <col min="3336" max="3336" width="20.7109375" style="6" customWidth="1"/>
    <col min="3337" max="3337" width="3.140625" style="6" bestFit="1" customWidth="1"/>
    <col min="3338" max="3338" width="20.7109375" style="6" customWidth="1"/>
    <col min="3339" max="3585" width="9.140625" style="6"/>
    <col min="3586" max="3586" width="22.28515625" style="6" customWidth="1"/>
    <col min="3587" max="3587" width="2.7109375" style="6" customWidth="1"/>
    <col min="3588" max="3588" width="20.7109375" style="6" customWidth="1"/>
    <col min="3589" max="3589" width="3.140625" style="6" bestFit="1" customWidth="1"/>
    <col min="3590" max="3590" width="20.7109375" style="6" customWidth="1"/>
    <col min="3591" max="3591" width="3.140625" style="6" bestFit="1" customWidth="1"/>
    <col min="3592" max="3592" width="20.7109375" style="6" customWidth="1"/>
    <col min="3593" max="3593" width="3.140625" style="6" bestFit="1" customWidth="1"/>
    <col min="3594" max="3594" width="20.7109375" style="6" customWidth="1"/>
    <col min="3595" max="3841" width="9.140625" style="6"/>
    <col min="3842" max="3842" width="22.28515625" style="6" customWidth="1"/>
    <col min="3843" max="3843" width="2.7109375" style="6" customWidth="1"/>
    <col min="3844" max="3844" width="20.7109375" style="6" customWidth="1"/>
    <col min="3845" max="3845" width="3.140625" style="6" bestFit="1" customWidth="1"/>
    <col min="3846" max="3846" width="20.7109375" style="6" customWidth="1"/>
    <col min="3847" max="3847" width="3.140625" style="6" bestFit="1" customWidth="1"/>
    <col min="3848" max="3848" width="20.7109375" style="6" customWidth="1"/>
    <col min="3849" max="3849" width="3.140625" style="6" bestFit="1" customWidth="1"/>
    <col min="3850" max="3850" width="20.7109375" style="6" customWidth="1"/>
    <col min="3851" max="4097" width="9.140625" style="6"/>
    <col min="4098" max="4098" width="22.28515625" style="6" customWidth="1"/>
    <col min="4099" max="4099" width="2.7109375" style="6" customWidth="1"/>
    <col min="4100" max="4100" width="20.7109375" style="6" customWidth="1"/>
    <col min="4101" max="4101" width="3.140625" style="6" bestFit="1" customWidth="1"/>
    <col min="4102" max="4102" width="20.7109375" style="6" customWidth="1"/>
    <col min="4103" max="4103" width="3.140625" style="6" bestFit="1" customWidth="1"/>
    <col min="4104" max="4104" width="20.7109375" style="6" customWidth="1"/>
    <col min="4105" max="4105" width="3.140625" style="6" bestFit="1" customWidth="1"/>
    <col min="4106" max="4106" width="20.7109375" style="6" customWidth="1"/>
    <col min="4107" max="4353" width="9.140625" style="6"/>
    <col min="4354" max="4354" width="22.28515625" style="6" customWidth="1"/>
    <col min="4355" max="4355" width="2.7109375" style="6" customWidth="1"/>
    <col min="4356" max="4356" width="20.7109375" style="6" customWidth="1"/>
    <col min="4357" max="4357" width="3.140625" style="6" bestFit="1" customWidth="1"/>
    <col min="4358" max="4358" width="20.7109375" style="6" customWidth="1"/>
    <col min="4359" max="4359" width="3.140625" style="6" bestFit="1" customWidth="1"/>
    <col min="4360" max="4360" width="20.7109375" style="6" customWidth="1"/>
    <col min="4361" max="4361" width="3.140625" style="6" bestFit="1" customWidth="1"/>
    <col min="4362" max="4362" width="20.7109375" style="6" customWidth="1"/>
    <col min="4363" max="4609" width="9.140625" style="6"/>
    <col min="4610" max="4610" width="22.28515625" style="6" customWidth="1"/>
    <col min="4611" max="4611" width="2.7109375" style="6" customWidth="1"/>
    <col min="4612" max="4612" width="20.7109375" style="6" customWidth="1"/>
    <col min="4613" max="4613" width="3.140625" style="6" bestFit="1" customWidth="1"/>
    <col min="4614" max="4614" width="20.7109375" style="6" customWidth="1"/>
    <col min="4615" max="4615" width="3.140625" style="6" bestFit="1" customWidth="1"/>
    <col min="4616" max="4616" width="20.7109375" style="6" customWidth="1"/>
    <col min="4617" max="4617" width="3.140625" style="6" bestFit="1" customWidth="1"/>
    <col min="4618" max="4618" width="20.7109375" style="6" customWidth="1"/>
    <col min="4619" max="4865" width="9.140625" style="6"/>
    <col min="4866" max="4866" width="22.28515625" style="6" customWidth="1"/>
    <col min="4867" max="4867" width="2.7109375" style="6" customWidth="1"/>
    <col min="4868" max="4868" width="20.7109375" style="6" customWidth="1"/>
    <col min="4869" max="4869" width="3.140625" style="6" bestFit="1" customWidth="1"/>
    <col min="4870" max="4870" width="20.7109375" style="6" customWidth="1"/>
    <col min="4871" max="4871" width="3.140625" style="6" bestFit="1" customWidth="1"/>
    <col min="4872" max="4872" width="20.7109375" style="6" customWidth="1"/>
    <col min="4873" max="4873" width="3.140625" style="6" bestFit="1" customWidth="1"/>
    <col min="4874" max="4874" width="20.7109375" style="6" customWidth="1"/>
    <col min="4875" max="5121" width="9.140625" style="6"/>
    <col min="5122" max="5122" width="22.28515625" style="6" customWidth="1"/>
    <col min="5123" max="5123" width="2.7109375" style="6" customWidth="1"/>
    <col min="5124" max="5124" width="20.7109375" style="6" customWidth="1"/>
    <col min="5125" max="5125" width="3.140625" style="6" bestFit="1" customWidth="1"/>
    <col min="5126" max="5126" width="20.7109375" style="6" customWidth="1"/>
    <col min="5127" max="5127" width="3.140625" style="6" bestFit="1" customWidth="1"/>
    <col min="5128" max="5128" width="20.7109375" style="6" customWidth="1"/>
    <col min="5129" max="5129" width="3.140625" style="6" bestFit="1" customWidth="1"/>
    <col min="5130" max="5130" width="20.7109375" style="6" customWidth="1"/>
    <col min="5131" max="5377" width="9.140625" style="6"/>
    <col min="5378" max="5378" width="22.28515625" style="6" customWidth="1"/>
    <col min="5379" max="5379" width="2.7109375" style="6" customWidth="1"/>
    <col min="5380" max="5380" width="20.7109375" style="6" customWidth="1"/>
    <col min="5381" max="5381" width="3.140625" style="6" bestFit="1" customWidth="1"/>
    <col min="5382" max="5382" width="20.7109375" style="6" customWidth="1"/>
    <col min="5383" max="5383" width="3.140625" style="6" bestFit="1" customWidth="1"/>
    <col min="5384" max="5384" width="20.7109375" style="6" customWidth="1"/>
    <col min="5385" max="5385" width="3.140625" style="6" bestFit="1" customWidth="1"/>
    <col min="5386" max="5386" width="20.7109375" style="6" customWidth="1"/>
    <col min="5387" max="5633" width="9.140625" style="6"/>
    <col min="5634" max="5634" width="22.28515625" style="6" customWidth="1"/>
    <col min="5635" max="5635" width="2.7109375" style="6" customWidth="1"/>
    <col min="5636" max="5636" width="20.7109375" style="6" customWidth="1"/>
    <col min="5637" max="5637" width="3.140625" style="6" bestFit="1" customWidth="1"/>
    <col min="5638" max="5638" width="20.7109375" style="6" customWidth="1"/>
    <col min="5639" max="5639" width="3.140625" style="6" bestFit="1" customWidth="1"/>
    <col min="5640" max="5640" width="20.7109375" style="6" customWidth="1"/>
    <col min="5641" max="5641" width="3.140625" style="6" bestFit="1" customWidth="1"/>
    <col min="5642" max="5642" width="20.7109375" style="6" customWidth="1"/>
    <col min="5643" max="5889" width="9.140625" style="6"/>
    <col min="5890" max="5890" width="22.28515625" style="6" customWidth="1"/>
    <col min="5891" max="5891" width="2.7109375" style="6" customWidth="1"/>
    <col min="5892" max="5892" width="20.7109375" style="6" customWidth="1"/>
    <col min="5893" max="5893" width="3.140625" style="6" bestFit="1" customWidth="1"/>
    <col min="5894" max="5894" width="20.7109375" style="6" customWidth="1"/>
    <col min="5895" max="5895" width="3.140625" style="6" bestFit="1" customWidth="1"/>
    <col min="5896" max="5896" width="20.7109375" style="6" customWidth="1"/>
    <col min="5897" max="5897" width="3.140625" style="6" bestFit="1" customWidth="1"/>
    <col min="5898" max="5898" width="20.7109375" style="6" customWidth="1"/>
    <col min="5899" max="6145" width="9.140625" style="6"/>
    <col min="6146" max="6146" width="22.28515625" style="6" customWidth="1"/>
    <col min="6147" max="6147" width="2.7109375" style="6" customWidth="1"/>
    <col min="6148" max="6148" width="20.7109375" style="6" customWidth="1"/>
    <col min="6149" max="6149" width="3.140625" style="6" bestFit="1" customWidth="1"/>
    <col min="6150" max="6150" width="20.7109375" style="6" customWidth="1"/>
    <col min="6151" max="6151" width="3.140625" style="6" bestFit="1" customWidth="1"/>
    <col min="6152" max="6152" width="20.7109375" style="6" customWidth="1"/>
    <col min="6153" max="6153" width="3.140625" style="6" bestFit="1" customWidth="1"/>
    <col min="6154" max="6154" width="20.7109375" style="6" customWidth="1"/>
    <col min="6155" max="6401" width="9.140625" style="6"/>
    <col min="6402" max="6402" width="22.28515625" style="6" customWidth="1"/>
    <col min="6403" max="6403" width="2.7109375" style="6" customWidth="1"/>
    <col min="6404" max="6404" width="20.7109375" style="6" customWidth="1"/>
    <col min="6405" max="6405" width="3.140625" style="6" bestFit="1" customWidth="1"/>
    <col min="6406" max="6406" width="20.7109375" style="6" customWidth="1"/>
    <col min="6407" max="6407" width="3.140625" style="6" bestFit="1" customWidth="1"/>
    <col min="6408" max="6408" width="20.7109375" style="6" customWidth="1"/>
    <col min="6409" max="6409" width="3.140625" style="6" bestFit="1" customWidth="1"/>
    <col min="6410" max="6410" width="20.7109375" style="6" customWidth="1"/>
    <col min="6411" max="6657" width="9.140625" style="6"/>
    <col min="6658" max="6658" width="22.28515625" style="6" customWidth="1"/>
    <col min="6659" max="6659" width="2.7109375" style="6" customWidth="1"/>
    <col min="6660" max="6660" width="20.7109375" style="6" customWidth="1"/>
    <col min="6661" max="6661" width="3.140625" style="6" bestFit="1" customWidth="1"/>
    <col min="6662" max="6662" width="20.7109375" style="6" customWidth="1"/>
    <col min="6663" max="6663" width="3.140625" style="6" bestFit="1" customWidth="1"/>
    <col min="6664" max="6664" width="20.7109375" style="6" customWidth="1"/>
    <col min="6665" max="6665" width="3.140625" style="6" bestFit="1" customWidth="1"/>
    <col min="6666" max="6666" width="20.7109375" style="6" customWidth="1"/>
    <col min="6667" max="6913" width="9.140625" style="6"/>
    <col min="6914" max="6914" width="22.28515625" style="6" customWidth="1"/>
    <col min="6915" max="6915" width="2.7109375" style="6" customWidth="1"/>
    <col min="6916" max="6916" width="20.7109375" style="6" customWidth="1"/>
    <col min="6917" max="6917" width="3.140625" style="6" bestFit="1" customWidth="1"/>
    <col min="6918" max="6918" width="20.7109375" style="6" customWidth="1"/>
    <col min="6919" max="6919" width="3.140625" style="6" bestFit="1" customWidth="1"/>
    <col min="6920" max="6920" width="20.7109375" style="6" customWidth="1"/>
    <col min="6921" max="6921" width="3.140625" style="6" bestFit="1" customWidth="1"/>
    <col min="6922" max="6922" width="20.7109375" style="6" customWidth="1"/>
    <col min="6923" max="7169" width="9.140625" style="6"/>
    <col min="7170" max="7170" width="22.28515625" style="6" customWidth="1"/>
    <col min="7171" max="7171" width="2.7109375" style="6" customWidth="1"/>
    <col min="7172" max="7172" width="20.7109375" style="6" customWidth="1"/>
    <col min="7173" max="7173" width="3.140625" style="6" bestFit="1" customWidth="1"/>
    <col min="7174" max="7174" width="20.7109375" style="6" customWidth="1"/>
    <col min="7175" max="7175" width="3.140625" style="6" bestFit="1" customWidth="1"/>
    <col min="7176" max="7176" width="20.7109375" style="6" customWidth="1"/>
    <col min="7177" max="7177" width="3.140625" style="6" bestFit="1" customWidth="1"/>
    <col min="7178" max="7178" width="20.7109375" style="6" customWidth="1"/>
    <col min="7179" max="7425" width="9.140625" style="6"/>
    <col min="7426" max="7426" width="22.28515625" style="6" customWidth="1"/>
    <col min="7427" max="7427" width="2.7109375" style="6" customWidth="1"/>
    <col min="7428" max="7428" width="20.7109375" style="6" customWidth="1"/>
    <col min="7429" max="7429" width="3.140625" style="6" bestFit="1" customWidth="1"/>
    <col min="7430" max="7430" width="20.7109375" style="6" customWidth="1"/>
    <col min="7431" max="7431" width="3.140625" style="6" bestFit="1" customWidth="1"/>
    <col min="7432" max="7432" width="20.7109375" style="6" customWidth="1"/>
    <col min="7433" max="7433" width="3.140625" style="6" bestFit="1" customWidth="1"/>
    <col min="7434" max="7434" width="20.7109375" style="6" customWidth="1"/>
    <col min="7435" max="7681" width="9.140625" style="6"/>
    <col min="7682" max="7682" width="22.28515625" style="6" customWidth="1"/>
    <col min="7683" max="7683" width="2.7109375" style="6" customWidth="1"/>
    <col min="7684" max="7684" width="20.7109375" style="6" customWidth="1"/>
    <col min="7685" max="7685" width="3.140625" style="6" bestFit="1" customWidth="1"/>
    <col min="7686" max="7686" width="20.7109375" style="6" customWidth="1"/>
    <col min="7687" max="7687" width="3.140625" style="6" bestFit="1" customWidth="1"/>
    <col min="7688" max="7688" width="20.7109375" style="6" customWidth="1"/>
    <col min="7689" max="7689" width="3.140625" style="6" bestFit="1" customWidth="1"/>
    <col min="7690" max="7690" width="20.7109375" style="6" customWidth="1"/>
    <col min="7691" max="7937" width="9.140625" style="6"/>
    <col min="7938" max="7938" width="22.28515625" style="6" customWidth="1"/>
    <col min="7939" max="7939" width="2.7109375" style="6" customWidth="1"/>
    <col min="7940" max="7940" width="20.7109375" style="6" customWidth="1"/>
    <col min="7941" max="7941" width="3.140625" style="6" bestFit="1" customWidth="1"/>
    <col min="7942" max="7942" width="20.7109375" style="6" customWidth="1"/>
    <col min="7943" max="7943" width="3.140625" style="6" bestFit="1" customWidth="1"/>
    <col min="7944" max="7944" width="20.7109375" style="6" customWidth="1"/>
    <col min="7945" max="7945" width="3.140625" style="6" bestFit="1" customWidth="1"/>
    <col min="7946" max="7946" width="20.7109375" style="6" customWidth="1"/>
    <col min="7947" max="8193" width="9.140625" style="6"/>
    <col min="8194" max="8194" width="22.28515625" style="6" customWidth="1"/>
    <col min="8195" max="8195" width="2.7109375" style="6" customWidth="1"/>
    <col min="8196" max="8196" width="20.7109375" style="6" customWidth="1"/>
    <col min="8197" max="8197" width="3.140625" style="6" bestFit="1" customWidth="1"/>
    <col min="8198" max="8198" width="20.7109375" style="6" customWidth="1"/>
    <col min="8199" max="8199" width="3.140625" style="6" bestFit="1" customWidth="1"/>
    <col min="8200" max="8200" width="20.7109375" style="6" customWidth="1"/>
    <col min="8201" max="8201" width="3.140625" style="6" bestFit="1" customWidth="1"/>
    <col min="8202" max="8202" width="20.7109375" style="6" customWidth="1"/>
    <col min="8203" max="8449" width="9.140625" style="6"/>
    <col min="8450" max="8450" width="22.28515625" style="6" customWidth="1"/>
    <col min="8451" max="8451" width="2.7109375" style="6" customWidth="1"/>
    <col min="8452" max="8452" width="20.7109375" style="6" customWidth="1"/>
    <col min="8453" max="8453" width="3.140625" style="6" bestFit="1" customWidth="1"/>
    <col min="8454" max="8454" width="20.7109375" style="6" customWidth="1"/>
    <col min="8455" max="8455" width="3.140625" style="6" bestFit="1" customWidth="1"/>
    <col min="8456" max="8456" width="20.7109375" style="6" customWidth="1"/>
    <col min="8457" max="8457" width="3.140625" style="6" bestFit="1" customWidth="1"/>
    <col min="8458" max="8458" width="20.7109375" style="6" customWidth="1"/>
    <col min="8459" max="8705" width="9.140625" style="6"/>
    <col min="8706" max="8706" width="22.28515625" style="6" customWidth="1"/>
    <col min="8707" max="8707" width="2.7109375" style="6" customWidth="1"/>
    <col min="8708" max="8708" width="20.7109375" style="6" customWidth="1"/>
    <col min="8709" max="8709" width="3.140625" style="6" bestFit="1" customWidth="1"/>
    <col min="8710" max="8710" width="20.7109375" style="6" customWidth="1"/>
    <col min="8711" max="8711" width="3.140625" style="6" bestFit="1" customWidth="1"/>
    <col min="8712" max="8712" width="20.7109375" style="6" customWidth="1"/>
    <col min="8713" max="8713" width="3.140625" style="6" bestFit="1" customWidth="1"/>
    <col min="8714" max="8714" width="20.7109375" style="6" customWidth="1"/>
    <col min="8715" max="8961" width="9.140625" style="6"/>
    <col min="8962" max="8962" width="22.28515625" style="6" customWidth="1"/>
    <col min="8963" max="8963" width="2.7109375" style="6" customWidth="1"/>
    <col min="8964" max="8964" width="20.7109375" style="6" customWidth="1"/>
    <col min="8965" max="8965" width="3.140625" style="6" bestFit="1" customWidth="1"/>
    <col min="8966" max="8966" width="20.7109375" style="6" customWidth="1"/>
    <col min="8967" max="8967" width="3.140625" style="6" bestFit="1" customWidth="1"/>
    <col min="8968" max="8968" width="20.7109375" style="6" customWidth="1"/>
    <col min="8969" max="8969" width="3.140625" style="6" bestFit="1" customWidth="1"/>
    <col min="8970" max="8970" width="20.7109375" style="6" customWidth="1"/>
    <col min="8971" max="9217" width="9.140625" style="6"/>
    <col min="9218" max="9218" width="22.28515625" style="6" customWidth="1"/>
    <col min="9219" max="9219" width="2.7109375" style="6" customWidth="1"/>
    <col min="9220" max="9220" width="20.7109375" style="6" customWidth="1"/>
    <col min="9221" max="9221" width="3.140625" style="6" bestFit="1" customWidth="1"/>
    <col min="9222" max="9222" width="20.7109375" style="6" customWidth="1"/>
    <col min="9223" max="9223" width="3.140625" style="6" bestFit="1" customWidth="1"/>
    <col min="9224" max="9224" width="20.7109375" style="6" customWidth="1"/>
    <col min="9225" max="9225" width="3.140625" style="6" bestFit="1" customWidth="1"/>
    <col min="9226" max="9226" width="20.7109375" style="6" customWidth="1"/>
    <col min="9227" max="9473" width="9.140625" style="6"/>
    <col min="9474" max="9474" width="22.28515625" style="6" customWidth="1"/>
    <col min="9475" max="9475" width="2.7109375" style="6" customWidth="1"/>
    <col min="9476" max="9476" width="20.7109375" style="6" customWidth="1"/>
    <col min="9477" max="9477" width="3.140625" style="6" bestFit="1" customWidth="1"/>
    <col min="9478" max="9478" width="20.7109375" style="6" customWidth="1"/>
    <col min="9479" max="9479" width="3.140625" style="6" bestFit="1" customWidth="1"/>
    <col min="9480" max="9480" width="20.7109375" style="6" customWidth="1"/>
    <col min="9481" max="9481" width="3.140625" style="6" bestFit="1" customWidth="1"/>
    <col min="9482" max="9482" width="20.7109375" style="6" customWidth="1"/>
    <col min="9483" max="9729" width="9.140625" style="6"/>
    <col min="9730" max="9730" width="22.28515625" style="6" customWidth="1"/>
    <col min="9731" max="9731" width="2.7109375" style="6" customWidth="1"/>
    <col min="9732" max="9732" width="20.7109375" style="6" customWidth="1"/>
    <col min="9733" max="9733" width="3.140625" style="6" bestFit="1" customWidth="1"/>
    <col min="9734" max="9734" width="20.7109375" style="6" customWidth="1"/>
    <col min="9735" max="9735" width="3.140625" style="6" bestFit="1" customWidth="1"/>
    <col min="9736" max="9736" width="20.7109375" style="6" customWidth="1"/>
    <col min="9737" max="9737" width="3.140625" style="6" bestFit="1" customWidth="1"/>
    <col min="9738" max="9738" width="20.7109375" style="6" customWidth="1"/>
    <col min="9739" max="9985" width="9.140625" style="6"/>
    <col min="9986" max="9986" width="22.28515625" style="6" customWidth="1"/>
    <col min="9987" max="9987" width="2.7109375" style="6" customWidth="1"/>
    <col min="9988" max="9988" width="20.7109375" style="6" customWidth="1"/>
    <col min="9989" max="9989" width="3.140625" style="6" bestFit="1" customWidth="1"/>
    <col min="9990" max="9990" width="20.7109375" style="6" customWidth="1"/>
    <col min="9991" max="9991" width="3.140625" style="6" bestFit="1" customWidth="1"/>
    <col min="9992" max="9992" width="20.7109375" style="6" customWidth="1"/>
    <col min="9993" max="9993" width="3.140625" style="6" bestFit="1" customWidth="1"/>
    <col min="9994" max="9994" width="20.7109375" style="6" customWidth="1"/>
    <col min="9995" max="10241" width="9.140625" style="6"/>
    <col min="10242" max="10242" width="22.28515625" style="6" customWidth="1"/>
    <col min="10243" max="10243" width="2.7109375" style="6" customWidth="1"/>
    <col min="10244" max="10244" width="20.7109375" style="6" customWidth="1"/>
    <col min="10245" max="10245" width="3.140625" style="6" bestFit="1" customWidth="1"/>
    <col min="10246" max="10246" width="20.7109375" style="6" customWidth="1"/>
    <col min="10247" max="10247" width="3.140625" style="6" bestFit="1" customWidth="1"/>
    <col min="10248" max="10248" width="20.7109375" style="6" customWidth="1"/>
    <col min="10249" max="10249" width="3.140625" style="6" bestFit="1" customWidth="1"/>
    <col min="10250" max="10250" width="20.7109375" style="6" customWidth="1"/>
    <col min="10251" max="10497" width="9.140625" style="6"/>
    <col min="10498" max="10498" width="22.28515625" style="6" customWidth="1"/>
    <col min="10499" max="10499" width="2.7109375" style="6" customWidth="1"/>
    <col min="10500" max="10500" width="20.7109375" style="6" customWidth="1"/>
    <col min="10501" max="10501" width="3.140625" style="6" bestFit="1" customWidth="1"/>
    <col min="10502" max="10502" width="20.7109375" style="6" customWidth="1"/>
    <col min="10503" max="10503" width="3.140625" style="6" bestFit="1" customWidth="1"/>
    <col min="10504" max="10504" width="20.7109375" style="6" customWidth="1"/>
    <col min="10505" max="10505" width="3.140625" style="6" bestFit="1" customWidth="1"/>
    <col min="10506" max="10506" width="20.7109375" style="6" customWidth="1"/>
    <col min="10507" max="10753" width="9.140625" style="6"/>
    <col min="10754" max="10754" width="22.28515625" style="6" customWidth="1"/>
    <col min="10755" max="10755" width="2.7109375" style="6" customWidth="1"/>
    <col min="10756" max="10756" width="20.7109375" style="6" customWidth="1"/>
    <col min="10757" max="10757" width="3.140625" style="6" bestFit="1" customWidth="1"/>
    <col min="10758" max="10758" width="20.7109375" style="6" customWidth="1"/>
    <col min="10759" max="10759" width="3.140625" style="6" bestFit="1" customWidth="1"/>
    <col min="10760" max="10760" width="20.7109375" style="6" customWidth="1"/>
    <col min="10761" max="10761" width="3.140625" style="6" bestFit="1" customWidth="1"/>
    <col min="10762" max="10762" width="20.7109375" style="6" customWidth="1"/>
    <col min="10763" max="11009" width="9.140625" style="6"/>
    <col min="11010" max="11010" width="22.28515625" style="6" customWidth="1"/>
    <col min="11011" max="11011" width="2.7109375" style="6" customWidth="1"/>
    <col min="11012" max="11012" width="20.7109375" style="6" customWidth="1"/>
    <col min="11013" max="11013" width="3.140625" style="6" bestFit="1" customWidth="1"/>
    <col min="11014" max="11014" width="20.7109375" style="6" customWidth="1"/>
    <col min="11015" max="11015" width="3.140625" style="6" bestFit="1" customWidth="1"/>
    <col min="11016" max="11016" width="20.7109375" style="6" customWidth="1"/>
    <col min="11017" max="11017" width="3.140625" style="6" bestFit="1" customWidth="1"/>
    <col min="11018" max="11018" width="20.7109375" style="6" customWidth="1"/>
    <col min="11019" max="11265" width="9.140625" style="6"/>
    <col min="11266" max="11266" width="22.28515625" style="6" customWidth="1"/>
    <col min="11267" max="11267" width="2.7109375" style="6" customWidth="1"/>
    <col min="11268" max="11268" width="20.7109375" style="6" customWidth="1"/>
    <col min="11269" max="11269" width="3.140625" style="6" bestFit="1" customWidth="1"/>
    <col min="11270" max="11270" width="20.7109375" style="6" customWidth="1"/>
    <col min="11271" max="11271" width="3.140625" style="6" bestFit="1" customWidth="1"/>
    <col min="11272" max="11272" width="20.7109375" style="6" customWidth="1"/>
    <col min="11273" max="11273" width="3.140625" style="6" bestFit="1" customWidth="1"/>
    <col min="11274" max="11274" width="20.7109375" style="6" customWidth="1"/>
    <col min="11275" max="11521" width="9.140625" style="6"/>
    <col min="11522" max="11522" width="22.28515625" style="6" customWidth="1"/>
    <col min="11523" max="11523" width="2.7109375" style="6" customWidth="1"/>
    <col min="11524" max="11524" width="20.7109375" style="6" customWidth="1"/>
    <col min="11525" max="11525" width="3.140625" style="6" bestFit="1" customWidth="1"/>
    <col min="11526" max="11526" width="20.7109375" style="6" customWidth="1"/>
    <col min="11527" max="11527" width="3.140625" style="6" bestFit="1" customWidth="1"/>
    <col min="11528" max="11528" width="20.7109375" style="6" customWidth="1"/>
    <col min="11529" max="11529" width="3.140625" style="6" bestFit="1" customWidth="1"/>
    <col min="11530" max="11530" width="20.7109375" style="6" customWidth="1"/>
    <col min="11531" max="11777" width="9.140625" style="6"/>
    <col min="11778" max="11778" width="22.28515625" style="6" customWidth="1"/>
    <col min="11779" max="11779" width="2.7109375" style="6" customWidth="1"/>
    <col min="11780" max="11780" width="20.7109375" style="6" customWidth="1"/>
    <col min="11781" max="11781" width="3.140625" style="6" bestFit="1" customWidth="1"/>
    <col min="11782" max="11782" width="20.7109375" style="6" customWidth="1"/>
    <col min="11783" max="11783" width="3.140625" style="6" bestFit="1" customWidth="1"/>
    <col min="11784" max="11784" width="20.7109375" style="6" customWidth="1"/>
    <col min="11785" max="11785" width="3.140625" style="6" bestFit="1" customWidth="1"/>
    <col min="11786" max="11786" width="20.7109375" style="6" customWidth="1"/>
    <col min="11787" max="12033" width="9.140625" style="6"/>
    <col min="12034" max="12034" width="22.28515625" style="6" customWidth="1"/>
    <col min="12035" max="12035" width="2.7109375" style="6" customWidth="1"/>
    <col min="12036" max="12036" width="20.7109375" style="6" customWidth="1"/>
    <col min="12037" max="12037" width="3.140625" style="6" bestFit="1" customWidth="1"/>
    <col min="12038" max="12038" width="20.7109375" style="6" customWidth="1"/>
    <col min="12039" max="12039" width="3.140625" style="6" bestFit="1" customWidth="1"/>
    <col min="12040" max="12040" width="20.7109375" style="6" customWidth="1"/>
    <col min="12041" max="12041" width="3.140625" style="6" bestFit="1" customWidth="1"/>
    <col min="12042" max="12042" width="20.7109375" style="6" customWidth="1"/>
    <col min="12043" max="12289" width="9.140625" style="6"/>
    <col min="12290" max="12290" width="22.28515625" style="6" customWidth="1"/>
    <col min="12291" max="12291" width="2.7109375" style="6" customWidth="1"/>
    <col min="12292" max="12292" width="20.7109375" style="6" customWidth="1"/>
    <col min="12293" max="12293" width="3.140625" style="6" bestFit="1" customWidth="1"/>
    <col min="12294" max="12294" width="20.7109375" style="6" customWidth="1"/>
    <col min="12295" max="12295" width="3.140625" style="6" bestFit="1" customWidth="1"/>
    <col min="12296" max="12296" width="20.7109375" style="6" customWidth="1"/>
    <col min="12297" max="12297" width="3.140625" style="6" bestFit="1" customWidth="1"/>
    <col min="12298" max="12298" width="20.7109375" style="6" customWidth="1"/>
    <col min="12299" max="12545" width="9.140625" style="6"/>
    <col min="12546" max="12546" width="22.28515625" style="6" customWidth="1"/>
    <col min="12547" max="12547" width="2.7109375" style="6" customWidth="1"/>
    <col min="12548" max="12548" width="20.7109375" style="6" customWidth="1"/>
    <col min="12549" max="12549" width="3.140625" style="6" bestFit="1" customWidth="1"/>
    <col min="12550" max="12550" width="20.7109375" style="6" customWidth="1"/>
    <col min="12551" max="12551" width="3.140625" style="6" bestFit="1" customWidth="1"/>
    <col min="12552" max="12552" width="20.7109375" style="6" customWidth="1"/>
    <col min="12553" max="12553" width="3.140625" style="6" bestFit="1" customWidth="1"/>
    <col min="12554" max="12554" width="20.7109375" style="6" customWidth="1"/>
    <col min="12555" max="12801" width="9.140625" style="6"/>
    <col min="12802" max="12802" width="22.28515625" style="6" customWidth="1"/>
    <col min="12803" max="12803" width="2.7109375" style="6" customWidth="1"/>
    <col min="12804" max="12804" width="20.7109375" style="6" customWidth="1"/>
    <col min="12805" max="12805" width="3.140625" style="6" bestFit="1" customWidth="1"/>
    <col min="12806" max="12806" width="20.7109375" style="6" customWidth="1"/>
    <col min="12807" max="12807" width="3.140625" style="6" bestFit="1" customWidth="1"/>
    <col min="12808" max="12808" width="20.7109375" style="6" customWidth="1"/>
    <col min="12809" max="12809" width="3.140625" style="6" bestFit="1" customWidth="1"/>
    <col min="12810" max="12810" width="20.7109375" style="6" customWidth="1"/>
    <col min="12811" max="13057" width="9.140625" style="6"/>
    <col min="13058" max="13058" width="22.28515625" style="6" customWidth="1"/>
    <col min="13059" max="13059" width="2.7109375" style="6" customWidth="1"/>
    <col min="13060" max="13060" width="20.7109375" style="6" customWidth="1"/>
    <col min="13061" max="13061" width="3.140625" style="6" bestFit="1" customWidth="1"/>
    <col min="13062" max="13062" width="20.7109375" style="6" customWidth="1"/>
    <col min="13063" max="13063" width="3.140625" style="6" bestFit="1" customWidth="1"/>
    <col min="13064" max="13064" width="20.7109375" style="6" customWidth="1"/>
    <col min="13065" max="13065" width="3.140625" style="6" bestFit="1" customWidth="1"/>
    <col min="13066" max="13066" width="20.7109375" style="6" customWidth="1"/>
    <col min="13067" max="13313" width="9.140625" style="6"/>
    <col min="13314" max="13314" width="22.28515625" style="6" customWidth="1"/>
    <col min="13315" max="13315" width="2.7109375" style="6" customWidth="1"/>
    <col min="13316" max="13316" width="20.7109375" style="6" customWidth="1"/>
    <col min="13317" max="13317" width="3.140625" style="6" bestFit="1" customWidth="1"/>
    <col min="13318" max="13318" width="20.7109375" style="6" customWidth="1"/>
    <col min="13319" max="13319" width="3.140625" style="6" bestFit="1" customWidth="1"/>
    <col min="13320" max="13320" width="20.7109375" style="6" customWidth="1"/>
    <col min="13321" max="13321" width="3.140625" style="6" bestFit="1" customWidth="1"/>
    <col min="13322" max="13322" width="20.7109375" style="6" customWidth="1"/>
    <col min="13323" max="13569" width="9.140625" style="6"/>
    <col min="13570" max="13570" width="22.28515625" style="6" customWidth="1"/>
    <col min="13571" max="13571" width="2.7109375" style="6" customWidth="1"/>
    <col min="13572" max="13572" width="20.7109375" style="6" customWidth="1"/>
    <col min="13573" max="13573" width="3.140625" style="6" bestFit="1" customWidth="1"/>
    <col min="13574" max="13574" width="20.7109375" style="6" customWidth="1"/>
    <col min="13575" max="13575" width="3.140625" style="6" bestFit="1" customWidth="1"/>
    <col min="13576" max="13576" width="20.7109375" style="6" customWidth="1"/>
    <col min="13577" max="13577" width="3.140625" style="6" bestFit="1" customWidth="1"/>
    <col min="13578" max="13578" width="20.7109375" style="6" customWidth="1"/>
    <col min="13579" max="13825" width="9.140625" style="6"/>
    <col min="13826" max="13826" width="22.28515625" style="6" customWidth="1"/>
    <col min="13827" max="13827" width="2.7109375" style="6" customWidth="1"/>
    <col min="13828" max="13828" width="20.7109375" style="6" customWidth="1"/>
    <col min="13829" max="13829" width="3.140625" style="6" bestFit="1" customWidth="1"/>
    <col min="13830" max="13830" width="20.7109375" style="6" customWidth="1"/>
    <col min="13831" max="13831" width="3.140625" style="6" bestFit="1" customWidth="1"/>
    <col min="13832" max="13832" width="20.7109375" style="6" customWidth="1"/>
    <col min="13833" max="13833" width="3.140625" style="6" bestFit="1" customWidth="1"/>
    <col min="13834" max="13834" width="20.7109375" style="6" customWidth="1"/>
    <col min="13835" max="14081" width="9.140625" style="6"/>
    <col min="14082" max="14082" width="22.28515625" style="6" customWidth="1"/>
    <col min="14083" max="14083" width="2.7109375" style="6" customWidth="1"/>
    <col min="14084" max="14084" width="20.7109375" style="6" customWidth="1"/>
    <col min="14085" max="14085" width="3.140625" style="6" bestFit="1" customWidth="1"/>
    <col min="14086" max="14086" width="20.7109375" style="6" customWidth="1"/>
    <col min="14087" max="14087" width="3.140625" style="6" bestFit="1" customWidth="1"/>
    <col min="14088" max="14088" width="20.7109375" style="6" customWidth="1"/>
    <col min="14089" max="14089" width="3.140625" style="6" bestFit="1" customWidth="1"/>
    <col min="14090" max="14090" width="20.7109375" style="6" customWidth="1"/>
    <col min="14091" max="14337" width="9.140625" style="6"/>
    <col min="14338" max="14338" width="22.28515625" style="6" customWidth="1"/>
    <col min="14339" max="14339" width="2.7109375" style="6" customWidth="1"/>
    <col min="14340" max="14340" width="20.7109375" style="6" customWidth="1"/>
    <col min="14341" max="14341" width="3.140625" style="6" bestFit="1" customWidth="1"/>
    <col min="14342" max="14342" width="20.7109375" style="6" customWidth="1"/>
    <col min="14343" max="14343" width="3.140625" style="6" bestFit="1" customWidth="1"/>
    <col min="14344" max="14344" width="20.7109375" style="6" customWidth="1"/>
    <col min="14345" max="14345" width="3.140625" style="6" bestFit="1" customWidth="1"/>
    <col min="14346" max="14346" width="20.7109375" style="6" customWidth="1"/>
    <col min="14347" max="14593" width="9.140625" style="6"/>
    <col min="14594" max="14594" width="22.28515625" style="6" customWidth="1"/>
    <col min="14595" max="14595" width="2.7109375" style="6" customWidth="1"/>
    <col min="14596" max="14596" width="20.7109375" style="6" customWidth="1"/>
    <col min="14597" max="14597" width="3.140625" style="6" bestFit="1" customWidth="1"/>
    <col min="14598" max="14598" width="20.7109375" style="6" customWidth="1"/>
    <col min="14599" max="14599" width="3.140625" style="6" bestFit="1" customWidth="1"/>
    <col min="14600" max="14600" width="20.7109375" style="6" customWidth="1"/>
    <col min="14601" max="14601" width="3.140625" style="6" bestFit="1" customWidth="1"/>
    <col min="14602" max="14602" width="20.7109375" style="6" customWidth="1"/>
    <col min="14603" max="14849" width="9.140625" style="6"/>
    <col min="14850" max="14850" width="22.28515625" style="6" customWidth="1"/>
    <col min="14851" max="14851" width="2.7109375" style="6" customWidth="1"/>
    <col min="14852" max="14852" width="20.7109375" style="6" customWidth="1"/>
    <col min="14853" max="14853" width="3.140625" style="6" bestFit="1" customWidth="1"/>
    <col min="14854" max="14854" width="20.7109375" style="6" customWidth="1"/>
    <col min="14855" max="14855" width="3.140625" style="6" bestFit="1" customWidth="1"/>
    <col min="14856" max="14856" width="20.7109375" style="6" customWidth="1"/>
    <col min="14857" max="14857" width="3.140625" style="6" bestFit="1" customWidth="1"/>
    <col min="14858" max="14858" width="20.7109375" style="6" customWidth="1"/>
    <col min="14859" max="15105" width="9.140625" style="6"/>
    <col min="15106" max="15106" width="22.28515625" style="6" customWidth="1"/>
    <col min="15107" max="15107" width="2.7109375" style="6" customWidth="1"/>
    <col min="15108" max="15108" width="20.7109375" style="6" customWidth="1"/>
    <col min="15109" max="15109" width="3.140625" style="6" bestFit="1" customWidth="1"/>
    <col min="15110" max="15110" width="20.7109375" style="6" customWidth="1"/>
    <col min="15111" max="15111" width="3.140625" style="6" bestFit="1" customWidth="1"/>
    <col min="15112" max="15112" width="20.7109375" style="6" customWidth="1"/>
    <col min="15113" max="15113" width="3.140625" style="6" bestFit="1" customWidth="1"/>
    <col min="15114" max="15114" width="20.7109375" style="6" customWidth="1"/>
    <col min="15115" max="15361" width="9.140625" style="6"/>
    <col min="15362" max="15362" width="22.28515625" style="6" customWidth="1"/>
    <col min="15363" max="15363" width="2.7109375" style="6" customWidth="1"/>
    <col min="15364" max="15364" width="20.7109375" style="6" customWidth="1"/>
    <col min="15365" max="15365" width="3.140625" style="6" bestFit="1" customWidth="1"/>
    <col min="15366" max="15366" width="20.7109375" style="6" customWidth="1"/>
    <col min="15367" max="15367" width="3.140625" style="6" bestFit="1" customWidth="1"/>
    <col min="15368" max="15368" width="20.7109375" style="6" customWidth="1"/>
    <col min="15369" max="15369" width="3.140625" style="6" bestFit="1" customWidth="1"/>
    <col min="15370" max="15370" width="20.7109375" style="6" customWidth="1"/>
    <col min="15371" max="15617" width="9.140625" style="6"/>
    <col min="15618" max="15618" width="22.28515625" style="6" customWidth="1"/>
    <col min="15619" max="15619" width="2.7109375" style="6" customWidth="1"/>
    <col min="15620" max="15620" width="20.7109375" style="6" customWidth="1"/>
    <col min="15621" max="15621" width="3.140625" style="6" bestFit="1" customWidth="1"/>
    <col min="15622" max="15622" width="20.7109375" style="6" customWidth="1"/>
    <col min="15623" max="15623" width="3.140625" style="6" bestFit="1" customWidth="1"/>
    <col min="15624" max="15624" width="20.7109375" style="6" customWidth="1"/>
    <col min="15625" max="15625" width="3.140625" style="6" bestFit="1" customWidth="1"/>
    <col min="15626" max="15626" width="20.7109375" style="6" customWidth="1"/>
    <col min="15627" max="15873" width="9.140625" style="6"/>
    <col min="15874" max="15874" width="22.28515625" style="6" customWidth="1"/>
    <col min="15875" max="15875" width="2.7109375" style="6" customWidth="1"/>
    <col min="15876" max="15876" width="20.7109375" style="6" customWidth="1"/>
    <col min="15877" max="15877" width="3.140625" style="6" bestFit="1" customWidth="1"/>
    <col min="15878" max="15878" width="20.7109375" style="6" customWidth="1"/>
    <col min="15879" max="15879" width="3.140625" style="6" bestFit="1" customWidth="1"/>
    <col min="15880" max="15880" width="20.7109375" style="6" customWidth="1"/>
    <col min="15881" max="15881" width="3.140625" style="6" bestFit="1" customWidth="1"/>
    <col min="15882" max="15882" width="20.7109375" style="6" customWidth="1"/>
    <col min="15883" max="16129" width="9.140625" style="6"/>
    <col min="16130" max="16130" width="22.28515625" style="6" customWidth="1"/>
    <col min="16131" max="16131" width="2.7109375" style="6" customWidth="1"/>
    <col min="16132" max="16132" width="20.7109375" style="6" customWidth="1"/>
    <col min="16133" max="16133" width="3.140625" style="6" bestFit="1" customWidth="1"/>
    <col min="16134" max="16134" width="20.7109375" style="6" customWidth="1"/>
    <col min="16135" max="16135" width="3.140625" style="6" bestFit="1" customWidth="1"/>
    <col min="16136" max="16136" width="20.7109375" style="6" customWidth="1"/>
    <col min="16137" max="16137" width="3.140625" style="6" bestFit="1" customWidth="1"/>
    <col min="16138" max="16138" width="20.7109375" style="6" customWidth="1"/>
    <col min="16139" max="16384" width="9.140625" style="6"/>
  </cols>
  <sheetData>
    <row r="1" spans="1:10" ht="15.75" x14ac:dyDescent="0.25">
      <c r="A1" s="122"/>
      <c r="B1" s="5" t="str">
        <f>"VFW AUXILIARY TO POST NO. "&amp;'Fill Out Info About Aux First!'!$I$3&amp;", DISTRICT "&amp;'Fill Out Info About Aux First!'!$I$15&amp;", DEPARTMENT OF "&amp;'Fill Out Info About Aux First!'!I9</f>
        <v xml:space="preserve">VFW AUXILIARY TO POST NO. , DISTRICT , DEPARTMENT OF </v>
      </c>
      <c r="D1" s="7"/>
      <c r="E1" s="7"/>
      <c r="F1" s="7"/>
      <c r="G1" s="8"/>
      <c r="H1" s="8"/>
      <c r="I1" s="8"/>
      <c r="J1" s="8"/>
    </row>
    <row r="2" spans="1:10" ht="15.75" x14ac:dyDescent="0.25">
      <c r="A2" s="122"/>
      <c r="B2" s="5" t="s">
        <v>34</v>
      </c>
      <c r="C2" s="7"/>
      <c r="D2" s="7"/>
      <c r="E2" s="7"/>
      <c r="F2" s="7"/>
      <c r="G2" s="8"/>
      <c r="H2" s="8"/>
      <c r="I2" s="8"/>
      <c r="J2" s="8"/>
    </row>
    <row r="3" spans="1:10" x14ac:dyDescent="0.2">
      <c r="A3" s="122"/>
      <c r="B3" s="8"/>
      <c r="C3" s="8"/>
      <c r="D3" s="8"/>
      <c r="E3" s="8"/>
      <c r="F3" s="8"/>
      <c r="G3" s="8"/>
      <c r="H3" s="8"/>
      <c r="I3" s="8"/>
      <c r="J3" s="8"/>
    </row>
    <row r="4" spans="1:10" x14ac:dyDescent="0.2">
      <c r="A4" s="122"/>
      <c r="B4" s="24" t="s">
        <v>57</v>
      </c>
      <c r="C4" s="40" t="str">
        <f>" JULY 1, "&amp;'Fill Out Info About Aux First!'!$I$12&amp;" THROUGH JUNE 30, "&amp;'Fill Out Info About Aux First!'!I12+1</f>
        <v xml:space="preserve"> JULY 1,  THROUGH JUNE 30, 1</v>
      </c>
      <c r="D4" s="28"/>
      <c r="E4" s="25"/>
      <c r="F4" s="25"/>
      <c r="G4" s="8"/>
      <c r="H4" s="8"/>
      <c r="I4" s="8"/>
      <c r="J4" s="8"/>
    </row>
    <row r="5" spans="1:10" x14ac:dyDescent="0.2">
      <c r="A5" s="122"/>
      <c r="B5" s="9"/>
      <c r="C5" s="9"/>
      <c r="D5" s="9"/>
      <c r="E5" s="9"/>
      <c r="F5" s="9"/>
      <c r="G5" s="9"/>
      <c r="H5" s="9"/>
      <c r="I5" s="9"/>
      <c r="J5" s="9"/>
    </row>
    <row r="6" spans="1:10" x14ac:dyDescent="0.2">
      <c r="A6" s="122"/>
      <c r="B6" s="10"/>
      <c r="C6" s="11"/>
      <c r="D6" s="12" t="s">
        <v>35</v>
      </c>
      <c r="E6" s="11"/>
      <c r="F6" s="12"/>
      <c r="G6" s="11"/>
      <c r="H6" s="12"/>
      <c r="I6" s="11"/>
      <c r="J6" s="12" t="s">
        <v>35</v>
      </c>
    </row>
    <row r="7" spans="1:10" ht="13.5" thickBot="1" x14ac:dyDescent="0.25">
      <c r="A7" s="122"/>
      <c r="B7" s="13" t="s">
        <v>36</v>
      </c>
      <c r="C7" s="14"/>
      <c r="D7" s="15" t="s">
        <v>37</v>
      </c>
      <c r="E7" s="14"/>
      <c r="F7" s="15" t="s">
        <v>6</v>
      </c>
      <c r="G7" s="14"/>
      <c r="H7" s="15" t="s">
        <v>8</v>
      </c>
      <c r="I7" s="14"/>
      <c r="J7" s="15" t="s">
        <v>38</v>
      </c>
    </row>
    <row r="8" spans="1:10" ht="13.5" thickTop="1" x14ac:dyDescent="0.2">
      <c r="A8" s="122"/>
      <c r="B8" s="16" t="s">
        <v>1</v>
      </c>
      <c r="C8" s="17" t="s">
        <v>39</v>
      </c>
      <c r="D8" s="29">
        <f>July!D7</f>
        <v>0</v>
      </c>
      <c r="E8" s="17" t="s">
        <v>39</v>
      </c>
      <c r="F8" s="29">
        <f>'Jul-Sep Qtrly Rpt'!F8+'Oct-Dec Qtrly Rpt'!F8+'Jan-Mar Qtrly Rpt'!F8+'Apr-Jun Qtrly Rpt'!F8</f>
        <v>0</v>
      </c>
      <c r="G8" s="17" t="s">
        <v>39</v>
      </c>
      <c r="H8" s="29">
        <f>'Jul-Sep Qtrly Rpt'!H8+'Oct-Dec Qtrly Rpt'!H8+'Jan-Mar Qtrly Rpt'!H8+'Apr-Jun Qtrly Rpt'!H8</f>
        <v>0</v>
      </c>
      <c r="I8" s="17" t="s">
        <v>39</v>
      </c>
      <c r="J8" s="29">
        <f t="shared" ref="J8:J15" si="0">D8+F8-H8</f>
        <v>0</v>
      </c>
    </row>
    <row r="9" spans="1:10" x14ac:dyDescent="0.2">
      <c r="A9" s="122"/>
      <c r="B9" s="18" t="s">
        <v>52</v>
      </c>
      <c r="C9" s="17" t="s">
        <v>39</v>
      </c>
      <c r="D9" s="30">
        <f>July!E7</f>
        <v>0</v>
      </c>
      <c r="E9" s="17" t="s">
        <v>39</v>
      </c>
      <c r="F9" s="29">
        <f>'Jul-Sep Qtrly Rpt'!F9+'Oct-Dec Qtrly Rpt'!F9+'Jan-Mar Qtrly Rpt'!F9+'Apr-Jun Qtrly Rpt'!F9</f>
        <v>0</v>
      </c>
      <c r="G9" s="17" t="s">
        <v>39</v>
      </c>
      <c r="H9" s="29">
        <f>'Jul-Sep Qtrly Rpt'!H9+'Oct-Dec Qtrly Rpt'!H9+'Jan-Mar Qtrly Rpt'!H9+'Apr-Jun Qtrly Rpt'!H9</f>
        <v>0</v>
      </c>
      <c r="I9" s="17" t="s">
        <v>39</v>
      </c>
      <c r="J9" s="30">
        <f t="shared" si="0"/>
        <v>0</v>
      </c>
    </row>
    <row r="10" spans="1:10" x14ac:dyDescent="0.2">
      <c r="A10" s="122"/>
      <c r="B10" s="18" t="s">
        <v>3</v>
      </c>
      <c r="C10" s="17" t="s">
        <v>39</v>
      </c>
      <c r="D10" s="30">
        <f>July!F7</f>
        <v>0</v>
      </c>
      <c r="E10" s="17" t="s">
        <v>39</v>
      </c>
      <c r="F10" s="29">
        <f>'Jul-Sep Qtrly Rpt'!F10+'Oct-Dec Qtrly Rpt'!F10+'Jan-Mar Qtrly Rpt'!F10+'Apr-Jun Qtrly Rpt'!F10</f>
        <v>0</v>
      </c>
      <c r="G10" s="17" t="s">
        <v>39</v>
      </c>
      <c r="H10" s="29">
        <f>'Jul-Sep Qtrly Rpt'!H10+'Oct-Dec Qtrly Rpt'!H10+'Jan-Mar Qtrly Rpt'!H10+'Apr-Jun Qtrly Rpt'!H10</f>
        <v>0</v>
      </c>
      <c r="I10" s="17" t="s">
        <v>39</v>
      </c>
      <c r="J10" s="30">
        <f t="shared" si="0"/>
        <v>0</v>
      </c>
    </row>
    <row r="11" spans="1:10" x14ac:dyDescent="0.2">
      <c r="A11" s="122"/>
      <c r="B11" s="18" t="s">
        <v>4</v>
      </c>
      <c r="C11" s="17" t="s">
        <v>39</v>
      </c>
      <c r="D11" s="30">
        <f>July!G7</f>
        <v>0</v>
      </c>
      <c r="E11" s="17" t="s">
        <v>39</v>
      </c>
      <c r="F11" s="29">
        <f>'Jul-Sep Qtrly Rpt'!F11+'Oct-Dec Qtrly Rpt'!F11+'Jan-Mar Qtrly Rpt'!F11+'Apr-Jun Qtrly Rpt'!F11</f>
        <v>0</v>
      </c>
      <c r="G11" s="17" t="s">
        <v>39</v>
      </c>
      <c r="H11" s="29">
        <f>'Jul-Sep Qtrly Rpt'!H11+'Oct-Dec Qtrly Rpt'!H11+'Jan-Mar Qtrly Rpt'!H11+'Apr-Jun Qtrly Rpt'!H11</f>
        <v>0</v>
      </c>
      <c r="I11" s="17" t="s">
        <v>39</v>
      </c>
      <c r="J11" s="30">
        <f t="shared" si="0"/>
        <v>0</v>
      </c>
    </row>
    <row r="12" spans="1:10" x14ac:dyDescent="0.2">
      <c r="A12" s="122"/>
      <c r="B12" s="18" t="s">
        <v>14</v>
      </c>
      <c r="C12" s="17" t="s">
        <v>39</v>
      </c>
      <c r="D12" s="30">
        <f>July!H7</f>
        <v>0</v>
      </c>
      <c r="E12" s="17" t="s">
        <v>39</v>
      </c>
      <c r="F12" s="29">
        <f>'Jul-Sep Qtrly Rpt'!F12+'Oct-Dec Qtrly Rpt'!F12+'Jan-Mar Qtrly Rpt'!F12+'Apr-Jun Qtrly Rpt'!F12</f>
        <v>0</v>
      </c>
      <c r="G12" s="17" t="s">
        <v>39</v>
      </c>
      <c r="H12" s="29">
        <f>'Jul-Sep Qtrly Rpt'!H12+'Oct-Dec Qtrly Rpt'!H12+'Jan-Mar Qtrly Rpt'!H12+'Apr-Jun Qtrly Rpt'!H12</f>
        <v>0</v>
      </c>
      <c r="I12" s="17" t="s">
        <v>39</v>
      </c>
      <c r="J12" s="30">
        <f t="shared" si="0"/>
        <v>0</v>
      </c>
    </row>
    <row r="13" spans="1:10" x14ac:dyDescent="0.2">
      <c r="A13" s="122"/>
      <c r="B13" s="18" t="s">
        <v>15</v>
      </c>
      <c r="C13" s="17" t="s">
        <v>39</v>
      </c>
      <c r="D13" s="30">
        <f>July!I7</f>
        <v>0</v>
      </c>
      <c r="E13" s="17" t="s">
        <v>39</v>
      </c>
      <c r="F13" s="29">
        <f>'Jul-Sep Qtrly Rpt'!F13+'Oct-Dec Qtrly Rpt'!F13+'Jan-Mar Qtrly Rpt'!F13+'Apr-Jun Qtrly Rpt'!F13</f>
        <v>0</v>
      </c>
      <c r="G13" s="17" t="s">
        <v>39</v>
      </c>
      <c r="H13" s="29">
        <f>'Jul-Sep Qtrly Rpt'!H13+'Oct-Dec Qtrly Rpt'!H13+'Jan-Mar Qtrly Rpt'!H13+'Apr-Jun Qtrly Rpt'!H13</f>
        <v>0</v>
      </c>
      <c r="I13" s="17" t="s">
        <v>39</v>
      </c>
      <c r="J13" s="30">
        <f t="shared" si="0"/>
        <v>0</v>
      </c>
    </row>
    <row r="14" spans="1:10" x14ac:dyDescent="0.2">
      <c r="A14" s="122"/>
      <c r="B14" s="18" t="str">
        <f>'Jul-Sep Qtrly Rpt'!B14</f>
        <v xml:space="preserve"> Fund</v>
      </c>
      <c r="C14" s="17" t="s">
        <v>39</v>
      </c>
      <c r="D14" s="30">
        <f>July!J7</f>
        <v>0</v>
      </c>
      <c r="E14" s="17" t="s">
        <v>39</v>
      </c>
      <c r="F14" s="29">
        <f>'Jul-Sep Qtrly Rpt'!F14+'Oct-Dec Qtrly Rpt'!F14+'Jan-Mar Qtrly Rpt'!F14+'Apr-Jun Qtrly Rpt'!F14</f>
        <v>0</v>
      </c>
      <c r="G14" s="17" t="s">
        <v>39</v>
      </c>
      <c r="H14" s="29">
        <f>'Jul-Sep Qtrly Rpt'!H14+'Oct-Dec Qtrly Rpt'!H14+'Jan-Mar Qtrly Rpt'!H14+'Apr-Jun Qtrly Rpt'!H14</f>
        <v>0</v>
      </c>
      <c r="I14" s="17" t="s">
        <v>39</v>
      </c>
      <c r="J14" s="30">
        <f t="shared" si="0"/>
        <v>0</v>
      </c>
    </row>
    <row r="15" spans="1:10" x14ac:dyDescent="0.2">
      <c r="A15" s="122"/>
      <c r="B15" s="18" t="str">
        <f>'Jul-Sep Qtrly Rpt'!B15</f>
        <v xml:space="preserve"> Fund</v>
      </c>
      <c r="C15" s="17" t="s">
        <v>39</v>
      </c>
      <c r="D15" s="30">
        <f>July!K7</f>
        <v>0</v>
      </c>
      <c r="E15" s="17" t="s">
        <v>39</v>
      </c>
      <c r="F15" s="29">
        <f>'Jul-Sep Qtrly Rpt'!F15+'Oct-Dec Qtrly Rpt'!F15+'Jan-Mar Qtrly Rpt'!F15+'Apr-Jun Qtrly Rpt'!F15</f>
        <v>0</v>
      </c>
      <c r="G15" s="17" t="s">
        <v>39</v>
      </c>
      <c r="H15" s="29">
        <f>'Jul-Sep Qtrly Rpt'!H15+'Oct-Dec Qtrly Rpt'!H15+'Jan-Mar Qtrly Rpt'!H15+'Apr-Jun Qtrly Rpt'!H15</f>
        <v>0</v>
      </c>
      <c r="I15" s="17" t="s">
        <v>39</v>
      </c>
      <c r="J15" s="30">
        <f t="shared" si="0"/>
        <v>0</v>
      </c>
    </row>
    <row r="16" spans="1:10" x14ac:dyDescent="0.2">
      <c r="A16" s="122"/>
      <c r="B16" s="19" t="s">
        <v>40</v>
      </c>
      <c r="C16" s="33" t="s">
        <v>39</v>
      </c>
      <c r="D16" s="32">
        <f>SUM(D8:D15)</f>
        <v>0</v>
      </c>
      <c r="E16" s="33" t="s">
        <v>39</v>
      </c>
      <c r="F16" s="32">
        <f>SUM(F8:F15)</f>
        <v>0</v>
      </c>
      <c r="G16" s="17" t="s">
        <v>39</v>
      </c>
      <c r="H16" s="32">
        <f>SUM(H8:H15)</f>
        <v>0</v>
      </c>
      <c r="I16" s="17" t="s">
        <v>39</v>
      </c>
      <c r="J16" s="32">
        <f>SUM(J8:J15)</f>
        <v>0</v>
      </c>
    </row>
    <row r="17" spans="1:10" ht="13.5" thickBot="1" x14ac:dyDescent="0.25">
      <c r="A17" s="122"/>
      <c r="B17" s="20" t="s">
        <v>41</v>
      </c>
      <c r="C17" s="21" t="s">
        <v>39</v>
      </c>
      <c r="D17" s="31"/>
      <c r="E17" s="21" t="s">
        <v>39</v>
      </c>
      <c r="F17" s="31"/>
      <c r="G17" s="21" t="s">
        <v>39</v>
      </c>
      <c r="H17" s="31"/>
      <c r="I17" s="21" t="s">
        <v>39</v>
      </c>
      <c r="J17" s="39">
        <f>D17+F17-H17</f>
        <v>0</v>
      </c>
    </row>
    <row r="18" spans="1:10" ht="27.75" customHeight="1" thickTop="1" x14ac:dyDescent="0.2">
      <c r="A18" s="122"/>
      <c r="B18" s="22" t="s">
        <v>42</v>
      </c>
      <c r="C18" s="33" t="s">
        <v>39</v>
      </c>
      <c r="D18" s="34">
        <f>D16+D17</f>
        <v>0</v>
      </c>
      <c r="E18" s="35" t="s">
        <v>39</v>
      </c>
      <c r="F18" s="34">
        <f>F16+F17</f>
        <v>0</v>
      </c>
      <c r="G18" s="35" t="s">
        <v>39</v>
      </c>
      <c r="H18" s="34">
        <f>H16+H17</f>
        <v>0</v>
      </c>
      <c r="I18" s="36" t="s">
        <v>39</v>
      </c>
      <c r="J18" s="34">
        <f>J16+J17</f>
        <v>0</v>
      </c>
    </row>
    <row r="19" spans="1:10" ht="6" customHeight="1" x14ac:dyDescent="0.2">
      <c r="A19" s="122"/>
      <c r="B19" s="9"/>
      <c r="C19" s="9"/>
      <c r="D19" s="9"/>
      <c r="E19" s="9"/>
      <c r="F19" s="9"/>
      <c r="G19" s="9"/>
      <c r="H19" s="9"/>
      <c r="I19" s="9"/>
      <c r="J19" s="9"/>
    </row>
    <row r="20" spans="1:10" x14ac:dyDescent="0.2">
      <c r="A20" s="122"/>
      <c r="B20" s="122"/>
      <c r="C20" s="122"/>
      <c r="D20" s="122"/>
      <c r="E20" s="122"/>
      <c r="F20" s="122"/>
      <c r="G20" s="122"/>
      <c r="H20" s="122"/>
      <c r="I20" s="122"/>
      <c r="J20" s="122"/>
    </row>
    <row r="21" spans="1:10" x14ac:dyDescent="0.2">
      <c r="A21" s="122"/>
      <c r="B21" s="122"/>
      <c r="C21" s="122"/>
      <c r="D21" s="122"/>
      <c r="E21" s="122"/>
      <c r="F21" s="122"/>
      <c r="G21" s="122"/>
      <c r="H21" s="122"/>
      <c r="I21" s="122"/>
      <c r="J21" s="122"/>
    </row>
    <row r="22" spans="1:10" x14ac:dyDescent="0.2">
      <c r="A22" s="122"/>
      <c r="B22" s="122"/>
      <c r="C22" s="122"/>
      <c r="D22" s="122"/>
      <c r="E22" s="122"/>
      <c r="F22" s="122"/>
      <c r="G22" s="122"/>
      <c r="H22" s="122"/>
      <c r="I22" s="122"/>
      <c r="J22" s="122"/>
    </row>
    <row r="23" spans="1:10" x14ac:dyDescent="0.2">
      <c r="A23" s="122"/>
      <c r="B23" s="122"/>
      <c r="C23" s="122"/>
      <c r="D23" s="122"/>
      <c r="E23" s="122"/>
      <c r="F23" s="122"/>
      <c r="G23" s="122"/>
      <c r="H23" s="122"/>
      <c r="I23" s="122"/>
      <c r="J23" s="122"/>
    </row>
    <row r="24" spans="1:10" x14ac:dyDescent="0.2">
      <c r="A24" s="122"/>
      <c r="B24" s="122"/>
      <c r="C24" s="122"/>
      <c r="D24" s="122"/>
      <c r="E24" s="122"/>
      <c r="F24" s="122"/>
      <c r="G24" s="122"/>
      <c r="H24" s="122"/>
      <c r="I24" s="122"/>
      <c r="J24" s="122"/>
    </row>
    <row r="25" spans="1:10" x14ac:dyDescent="0.2">
      <c r="A25" s="122"/>
      <c r="B25" s="122"/>
      <c r="C25" s="122"/>
      <c r="D25" s="122"/>
      <c r="E25" s="122"/>
      <c r="F25" s="122"/>
      <c r="G25" s="122"/>
      <c r="H25" s="122"/>
      <c r="I25" s="122"/>
      <c r="J25" s="122"/>
    </row>
    <row r="26" spans="1:10" x14ac:dyDescent="0.2">
      <c r="A26" s="122"/>
      <c r="B26" s="122"/>
      <c r="C26" s="122"/>
      <c r="D26" s="122"/>
      <c r="E26" s="122"/>
      <c r="F26" s="122"/>
      <c r="G26" s="122"/>
      <c r="H26" s="122"/>
      <c r="I26" s="122"/>
      <c r="J26" s="122"/>
    </row>
    <row r="27" spans="1:10" x14ac:dyDescent="0.2">
      <c r="A27" s="122"/>
      <c r="B27" s="122"/>
      <c r="C27" s="122"/>
      <c r="D27" s="122"/>
      <c r="E27" s="122"/>
      <c r="F27" s="122"/>
      <c r="G27" s="122"/>
      <c r="H27" s="122"/>
      <c r="I27" s="122"/>
      <c r="J27" s="122"/>
    </row>
    <row r="28" spans="1:10" x14ac:dyDescent="0.2">
      <c r="A28" s="122"/>
      <c r="B28" s="122"/>
      <c r="C28" s="122"/>
      <c r="D28" s="122"/>
      <c r="E28" s="122"/>
      <c r="F28" s="122"/>
      <c r="G28" s="122"/>
      <c r="H28" s="122"/>
      <c r="I28" s="122"/>
      <c r="J28" s="122"/>
    </row>
    <row r="29" spans="1:10" x14ac:dyDescent="0.2">
      <c r="A29" s="122"/>
      <c r="B29" s="122"/>
      <c r="C29" s="122"/>
      <c r="D29" s="122"/>
      <c r="E29" s="122"/>
      <c r="F29" s="122"/>
      <c r="G29" s="122"/>
      <c r="H29" s="122"/>
      <c r="I29" s="122"/>
      <c r="J29" s="122"/>
    </row>
    <row r="30" spans="1:10" x14ac:dyDescent="0.2">
      <c r="A30" s="122"/>
      <c r="B30" s="122"/>
      <c r="C30" s="122"/>
      <c r="D30" s="122"/>
      <c r="E30" s="122"/>
      <c r="F30" s="122"/>
      <c r="G30" s="122"/>
      <c r="H30" s="122"/>
      <c r="I30" s="122"/>
      <c r="J30" s="122"/>
    </row>
    <row r="31" spans="1:10" x14ac:dyDescent="0.2">
      <c r="A31" s="122"/>
      <c r="B31" s="122"/>
      <c r="C31" s="122"/>
      <c r="D31" s="122"/>
      <c r="E31" s="122"/>
      <c r="F31" s="122"/>
      <c r="G31" s="122"/>
      <c r="H31" s="122"/>
      <c r="I31" s="122"/>
      <c r="J31" s="122"/>
    </row>
    <row r="32" spans="1:10" x14ac:dyDescent="0.2">
      <c r="A32" s="122"/>
      <c r="B32" s="122"/>
      <c r="C32" s="122"/>
      <c r="D32" s="122"/>
      <c r="E32" s="122"/>
      <c r="F32" s="122"/>
      <c r="G32" s="122"/>
      <c r="H32" s="122"/>
      <c r="I32" s="122"/>
      <c r="J32" s="122"/>
    </row>
    <row r="33" spans="1:10" x14ac:dyDescent="0.2">
      <c r="A33" s="122"/>
      <c r="B33" s="122"/>
      <c r="C33" s="122"/>
      <c r="D33" s="122"/>
      <c r="E33" s="122"/>
      <c r="F33" s="122"/>
      <c r="G33" s="122"/>
      <c r="H33" s="122"/>
      <c r="I33" s="122"/>
      <c r="J33" s="122"/>
    </row>
    <row r="34" spans="1:10" x14ac:dyDescent="0.2">
      <c r="A34" s="122"/>
      <c r="B34" s="122"/>
      <c r="C34" s="122"/>
      <c r="D34" s="122"/>
      <c r="E34" s="122"/>
      <c r="F34" s="122"/>
      <c r="G34" s="122"/>
      <c r="H34" s="122"/>
      <c r="I34" s="122"/>
      <c r="J34" s="122"/>
    </row>
    <row r="35" spans="1:10" x14ac:dyDescent="0.2">
      <c r="A35" s="122"/>
      <c r="B35" s="122"/>
      <c r="C35" s="122"/>
      <c r="D35" s="122"/>
      <c r="E35" s="122"/>
      <c r="F35" s="122"/>
      <c r="G35" s="122"/>
      <c r="H35" s="122"/>
      <c r="I35" s="122"/>
      <c r="J35" s="122"/>
    </row>
    <row r="36" spans="1:10" x14ac:dyDescent="0.2">
      <c r="A36" s="122"/>
      <c r="B36" s="122"/>
      <c r="C36" s="122"/>
      <c r="D36" s="122"/>
      <c r="E36" s="122"/>
      <c r="F36" s="122"/>
      <c r="G36" s="122"/>
      <c r="H36" s="122"/>
      <c r="I36" s="122"/>
      <c r="J36" s="122"/>
    </row>
  </sheetData>
  <sheetProtection algorithmName="SHA-512" hashValue="Xx4hN0Vs8jr5y2tSohuYztQiIhyORksOZEyg5GDED+IUGAWt0PxDnYx11l2DEKsPh7bES9ayYbJfzjUo39FdeQ==" saltValue="SdaFuRJIn/FAbDFMM0HYVw==" spinCount="100000" sheet="1" objects="1" scenarios="1" selectLockedCells="1"/>
  <pageMargins left="0.75" right="0.75" top="0.75" bottom="0.75" header="0.5" footer="0.5"/>
  <pageSetup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56F08-D186-4158-8850-0B3E2771D3D7}">
  <sheetPr>
    <tabColor rgb="FFFF0000"/>
  </sheetPr>
  <dimension ref="A1:O35"/>
  <sheetViews>
    <sheetView showGridLines="0" zoomScaleNormal="100" workbookViewId="0">
      <selection activeCell="I26" sqref="I26"/>
    </sheetView>
  </sheetViews>
  <sheetFormatPr defaultColWidth="9.140625" defaultRowHeight="15" x14ac:dyDescent="0.25"/>
  <cols>
    <col min="1" max="7" width="9.140625" style="44"/>
    <col min="8" max="8" width="2.5703125" style="44" customWidth="1"/>
    <col min="9" max="9" width="16" style="44" customWidth="1"/>
    <col min="10" max="10" width="2.5703125" style="121" customWidth="1"/>
    <col min="11" max="11" width="2.5703125" style="44" customWidth="1"/>
    <col min="12" max="12" width="12.85546875" style="44" bestFit="1" customWidth="1"/>
    <col min="13" max="13" width="2.5703125" style="44" customWidth="1"/>
    <col min="14" max="16384" width="9.140625" style="44"/>
  </cols>
  <sheetData>
    <row r="1" spans="1:13" ht="15.75" x14ac:dyDescent="0.25">
      <c r="A1" s="77"/>
      <c r="B1" s="78" t="s">
        <v>68</v>
      </c>
      <c r="C1" s="79"/>
      <c r="D1" s="79"/>
      <c r="E1" s="79"/>
      <c r="F1" s="79"/>
      <c r="G1" s="80"/>
      <c r="H1" s="79"/>
      <c r="I1" s="81" t="s">
        <v>66</v>
      </c>
      <c r="J1" s="82"/>
      <c r="K1" s="83"/>
      <c r="L1" s="81" t="s">
        <v>67</v>
      </c>
      <c r="M1" s="84"/>
    </row>
    <row r="2" spans="1:13" ht="13.5" customHeight="1" thickBot="1" x14ac:dyDescent="0.3">
      <c r="A2" s="85"/>
      <c r="B2" s="86"/>
      <c r="C2" s="86"/>
      <c r="D2" s="86"/>
      <c r="E2" s="86"/>
      <c r="F2" s="86"/>
      <c r="G2" s="86"/>
      <c r="H2" s="87"/>
      <c r="I2" s="86"/>
      <c r="J2" s="88"/>
      <c r="K2" s="86"/>
      <c r="L2" s="86"/>
      <c r="M2" s="89"/>
    </row>
    <row r="3" spans="1:13" ht="15.75" thickBot="1" x14ac:dyDescent="0.3">
      <c r="A3" s="90" t="s">
        <v>9</v>
      </c>
      <c r="B3" s="69" t="s">
        <v>13</v>
      </c>
      <c r="C3" s="69"/>
      <c r="D3" s="69"/>
      <c r="E3" s="69"/>
      <c r="F3" s="69"/>
      <c r="G3" s="69"/>
      <c r="H3" s="91"/>
      <c r="I3" s="75"/>
      <c r="J3" s="92"/>
      <c r="K3" s="93"/>
      <c r="L3" s="94">
        <v>99999</v>
      </c>
      <c r="M3" s="95"/>
    </row>
    <row r="4" spans="1:13" ht="13.5" customHeight="1" x14ac:dyDescent="0.25">
      <c r="A4" s="96"/>
      <c r="B4" s="68"/>
      <c r="C4" s="68"/>
      <c r="D4" s="68"/>
      <c r="E4" s="68"/>
      <c r="F4" s="68"/>
      <c r="G4" s="68"/>
      <c r="H4" s="97"/>
      <c r="I4" s="98"/>
      <c r="J4" s="99"/>
      <c r="K4" s="100"/>
      <c r="L4" s="98"/>
      <c r="M4" s="101"/>
    </row>
    <row r="5" spans="1:13" ht="13.5" customHeight="1" thickBot="1" x14ac:dyDescent="0.3">
      <c r="A5" s="102"/>
      <c r="B5" s="86"/>
      <c r="C5" s="86"/>
      <c r="D5" s="86"/>
      <c r="E5" s="86"/>
      <c r="F5" s="86"/>
      <c r="G5" s="86"/>
      <c r="H5" s="87"/>
      <c r="I5" s="86"/>
      <c r="J5" s="88"/>
      <c r="K5" s="86"/>
      <c r="L5" s="103"/>
      <c r="M5" s="89"/>
    </row>
    <row r="6" spans="1:13" ht="15.75" thickBot="1" x14ac:dyDescent="0.3">
      <c r="A6" s="90" t="s">
        <v>10</v>
      </c>
      <c r="B6" s="69" t="s">
        <v>73</v>
      </c>
      <c r="C6" s="69"/>
      <c r="D6" s="69"/>
      <c r="E6" s="69"/>
      <c r="F6" s="69"/>
      <c r="G6" s="69"/>
      <c r="H6" s="91"/>
      <c r="I6" s="76"/>
      <c r="J6" s="104"/>
      <c r="K6" s="93"/>
      <c r="L6" s="105" t="s">
        <v>53</v>
      </c>
      <c r="M6" s="95"/>
    </row>
    <row r="7" spans="1:13" ht="13.5" customHeight="1" x14ac:dyDescent="0.25">
      <c r="A7" s="96"/>
      <c r="B7" s="68"/>
      <c r="C7" s="68"/>
      <c r="D7" s="68"/>
      <c r="E7" s="68"/>
      <c r="F7" s="68"/>
      <c r="G7" s="68"/>
      <c r="H7" s="97"/>
      <c r="I7" s="106"/>
      <c r="J7" s="107"/>
      <c r="K7" s="100"/>
      <c r="L7" s="106"/>
      <c r="M7" s="101"/>
    </row>
    <row r="8" spans="1:13" ht="13.5" customHeight="1" thickBot="1" x14ac:dyDescent="0.3">
      <c r="A8" s="102"/>
      <c r="B8" s="86"/>
      <c r="C8" s="86"/>
      <c r="D8" s="86"/>
      <c r="E8" s="86"/>
      <c r="F8" s="86"/>
      <c r="G8" s="86"/>
      <c r="H8" s="87"/>
      <c r="I8" s="108"/>
      <c r="J8" s="109"/>
      <c r="K8" s="86"/>
      <c r="L8" s="103"/>
      <c r="M8" s="89"/>
    </row>
    <row r="9" spans="1:13" ht="15.75" thickBot="1" x14ac:dyDescent="0.3">
      <c r="A9" s="90" t="s">
        <v>11</v>
      </c>
      <c r="B9" s="69" t="s">
        <v>74</v>
      </c>
      <c r="C9" s="69"/>
      <c r="D9" s="69"/>
      <c r="E9" s="69"/>
      <c r="F9" s="69"/>
      <c r="G9" s="69"/>
      <c r="H9" s="91"/>
      <c r="I9" s="76"/>
      <c r="J9" s="104"/>
      <c r="K9" s="93"/>
      <c r="L9" s="105" t="s">
        <v>54</v>
      </c>
      <c r="M9" s="95"/>
    </row>
    <row r="10" spans="1:13" ht="13.5" customHeight="1" x14ac:dyDescent="0.25">
      <c r="A10" s="96"/>
      <c r="B10" s="68"/>
      <c r="C10" s="68"/>
      <c r="D10" s="68"/>
      <c r="E10" s="68"/>
      <c r="F10" s="68"/>
      <c r="G10" s="68"/>
      <c r="H10" s="97"/>
      <c r="I10" s="106"/>
      <c r="J10" s="107"/>
      <c r="K10" s="100"/>
      <c r="L10" s="106"/>
      <c r="M10" s="101"/>
    </row>
    <row r="11" spans="1:13" ht="13.5" customHeight="1" thickBot="1" x14ac:dyDescent="0.3">
      <c r="A11" s="102"/>
      <c r="B11" s="86"/>
      <c r="C11" s="86"/>
      <c r="D11" s="86"/>
      <c r="E11" s="86"/>
      <c r="F11" s="86"/>
      <c r="G11" s="86"/>
      <c r="H11" s="87"/>
      <c r="I11" s="86"/>
      <c r="J11" s="88"/>
      <c r="K11" s="86"/>
      <c r="L11" s="103"/>
      <c r="M11" s="89"/>
    </row>
    <row r="12" spans="1:13" ht="15.75" thickBot="1" x14ac:dyDescent="0.3">
      <c r="A12" s="90" t="s">
        <v>12</v>
      </c>
      <c r="B12" s="69" t="s">
        <v>58</v>
      </c>
      <c r="C12" s="69"/>
      <c r="D12" s="69"/>
      <c r="E12" s="69"/>
      <c r="F12" s="69"/>
      <c r="G12" s="69"/>
      <c r="H12" s="91"/>
      <c r="I12" s="76"/>
      <c r="J12" s="104"/>
      <c r="K12" s="93"/>
      <c r="L12" s="94">
        <v>2021</v>
      </c>
      <c r="M12" s="95"/>
    </row>
    <row r="13" spans="1:13" ht="13.5" customHeight="1" x14ac:dyDescent="0.25">
      <c r="A13" s="96"/>
      <c r="B13" s="68"/>
      <c r="C13" s="68"/>
      <c r="D13" s="68"/>
      <c r="E13" s="68"/>
      <c r="F13" s="68"/>
      <c r="G13" s="68"/>
      <c r="H13" s="97"/>
      <c r="I13" s="98"/>
      <c r="J13" s="99"/>
      <c r="K13" s="100"/>
      <c r="L13" s="98"/>
      <c r="M13" s="101"/>
    </row>
    <row r="14" spans="1:13" ht="13.5" customHeight="1" thickBot="1" x14ac:dyDescent="0.3">
      <c r="A14" s="85"/>
      <c r="B14" s="86"/>
      <c r="C14" s="86"/>
      <c r="D14" s="86"/>
      <c r="E14" s="86"/>
      <c r="F14" s="86"/>
      <c r="G14" s="86"/>
      <c r="H14" s="87"/>
      <c r="I14" s="86"/>
      <c r="J14" s="88"/>
      <c r="K14" s="86"/>
      <c r="L14" s="103"/>
      <c r="M14" s="89"/>
    </row>
    <row r="15" spans="1:13" ht="15.75" thickBot="1" x14ac:dyDescent="0.3">
      <c r="A15" s="90" t="s">
        <v>33</v>
      </c>
      <c r="B15" s="69" t="s">
        <v>75</v>
      </c>
      <c r="C15" s="69"/>
      <c r="D15" s="69"/>
      <c r="E15" s="69"/>
      <c r="F15" s="69"/>
      <c r="G15" s="69"/>
      <c r="H15" s="91"/>
      <c r="I15" s="76"/>
      <c r="J15" s="104"/>
      <c r="K15" s="93"/>
      <c r="L15" s="105">
        <v>9</v>
      </c>
      <c r="M15" s="95"/>
    </row>
    <row r="16" spans="1:13" ht="13.5" customHeight="1" x14ac:dyDescent="0.25">
      <c r="A16" s="96"/>
      <c r="B16" s="68"/>
      <c r="C16" s="68"/>
      <c r="D16" s="68"/>
      <c r="E16" s="68"/>
      <c r="F16" s="68"/>
      <c r="G16" s="68"/>
      <c r="H16" s="97"/>
      <c r="I16" s="106"/>
      <c r="J16" s="107"/>
      <c r="K16" s="100"/>
      <c r="L16" s="106"/>
      <c r="M16" s="101"/>
    </row>
    <row r="17" spans="1:13" ht="13.5" customHeight="1" x14ac:dyDescent="0.25">
      <c r="A17" s="85"/>
      <c r="B17" s="86"/>
      <c r="C17" s="86"/>
      <c r="D17" s="86"/>
      <c r="E17" s="86"/>
      <c r="F17" s="86"/>
      <c r="G17" s="86"/>
      <c r="H17" s="87"/>
      <c r="I17" s="86"/>
      <c r="J17" s="88"/>
      <c r="K17" s="86"/>
      <c r="L17" s="86"/>
      <c r="M17" s="89"/>
    </row>
    <row r="18" spans="1:13" x14ac:dyDescent="0.25">
      <c r="A18" s="90" t="s">
        <v>59</v>
      </c>
      <c r="B18" s="69" t="s">
        <v>71</v>
      </c>
      <c r="C18" s="69"/>
      <c r="D18" s="69"/>
      <c r="E18" s="69"/>
      <c r="F18" s="69"/>
      <c r="G18" s="69"/>
      <c r="H18" s="91"/>
      <c r="I18" s="69"/>
      <c r="J18" s="92"/>
      <c r="K18" s="69"/>
      <c r="L18" s="69"/>
      <c r="M18" s="95"/>
    </row>
    <row r="19" spans="1:13" x14ac:dyDescent="0.25">
      <c r="A19" s="110"/>
      <c r="B19" s="69"/>
      <c r="C19" s="69" t="s">
        <v>1</v>
      </c>
      <c r="D19" s="69"/>
      <c r="E19" s="69"/>
      <c r="F19" s="69"/>
      <c r="G19" s="69"/>
      <c r="H19" s="91"/>
      <c r="I19" s="69"/>
      <c r="J19" s="92"/>
      <c r="K19" s="69"/>
      <c r="L19" s="69"/>
      <c r="M19" s="95"/>
    </row>
    <row r="20" spans="1:13" x14ac:dyDescent="0.25">
      <c r="A20" s="110"/>
      <c r="B20" s="69"/>
      <c r="C20" s="69" t="s">
        <v>69</v>
      </c>
      <c r="D20" s="69"/>
      <c r="E20" s="69"/>
      <c r="F20" s="69"/>
      <c r="G20" s="69"/>
      <c r="H20" s="91"/>
      <c r="I20" s="69"/>
      <c r="J20" s="92"/>
      <c r="K20" s="69"/>
      <c r="L20" s="69"/>
      <c r="M20" s="95"/>
    </row>
    <row r="21" spans="1:13" x14ac:dyDescent="0.25">
      <c r="A21" s="110"/>
      <c r="B21" s="69"/>
      <c r="C21" s="69" t="s">
        <v>3</v>
      </c>
      <c r="D21" s="69"/>
      <c r="E21" s="69"/>
      <c r="F21" s="69"/>
      <c r="G21" s="69"/>
      <c r="H21" s="91"/>
      <c r="I21" s="69"/>
      <c r="J21" s="92"/>
      <c r="K21" s="69"/>
      <c r="L21" s="69"/>
      <c r="M21" s="95"/>
    </row>
    <row r="22" spans="1:13" x14ac:dyDescent="0.25">
      <c r="A22" s="110"/>
      <c r="B22" s="69"/>
      <c r="C22" s="69" t="s">
        <v>4</v>
      </c>
      <c r="D22" s="69"/>
      <c r="E22" s="69"/>
      <c r="F22" s="69"/>
      <c r="G22" s="69"/>
      <c r="H22" s="91"/>
      <c r="I22" s="69"/>
      <c r="J22" s="92"/>
      <c r="K22" s="69"/>
      <c r="L22" s="69"/>
      <c r="M22" s="95"/>
    </row>
    <row r="23" spans="1:13" x14ac:dyDescent="0.25">
      <c r="A23" s="110"/>
      <c r="B23" s="69"/>
      <c r="C23" s="69" t="s">
        <v>14</v>
      </c>
      <c r="D23" s="69"/>
      <c r="E23" s="69"/>
      <c r="F23" s="69"/>
      <c r="G23" s="69"/>
      <c r="H23" s="91"/>
      <c r="I23" s="69"/>
      <c r="J23" s="92"/>
      <c r="K23" s="69"/>
      <c r="L23" s="69"/>
      <c r="M23" s="95"/>
    </row>
    <row r="24" spans="1:13" x14ac:dyDescent="0.25">
      <c r="A24" s="110"/>
      <c r="B24" s="69"/>
      <c r="C24" s="69" t="s">
        <v>15</v>
      </c>
      <c r="D24" s="69"/>
      <c r="E24" s="69"/>
      <c r="F24" s="69"/>
      <c r="G24" s="69"/>
      <c r="H24" s="91"/>
      <c r="I24" s="69"/>
      <c r="J24" s="92"/>
      <c r="K24" s="69"/>
      <c r="L24" s="69"/>
      <c r="M24" s="95"/>
    </row>
    <row r="25" spans="1:13" ht="15.75" thickBot="1" x14ac:dyDescent="0.3">
      <c r="A25" s="110"/>
      <c r="B25" s="111" t="s">
        <v>64</v>
      </c>
      <c r="C25" s="69" t="s">
        <v>76</v>
      </c>
      <c r="D25" s="69"/>
      <c r="E25" s="69"/>
      <c r="F25" s="69"/>
      <c r="G25" s="69"/>
      <c r="H25" s="91"/>
      <c r="I25" s="69"/>
      <c r="J25" s="92"/>
      <c r="K25" s="69"/>
      <c r="L25" s="69"/>
      <c r="M25" s="95"/>
    </row>
    <row r="26" spans="1:13" ht="15.75" thickBot="1" x14ac:dyDescent="0.3">
      <c r="A26" s="110"/>
      <c r="B26" s="111" t="s">
        <v>64</v>
      </c>
      <c r="C26" s="69" t="s">
        <v>63</v>
      </c>
      <c r="D26" s="69"/>
      <c r="E26" s="69"/>
      <c r="F26" s="69"/>
      <c r="G26" s="69"/>
      <c r="H26" s="91"/>
      <c r="I26" s="76"/>
      <c r="J26" s="104"/>
      <c r="K26" s="93"/>
      <c r="L26" s="105" t="s">
        <v>60</v>
      </c>
      <c r="M26" s="95"/>
    </row>
    <row r="27" spans="1:13" ht="13.5" customHeight="1" x14ac:dyDescent="0.25">
      <c r="A27" s="112"/>
      <c r="B27" s="113"/>
      <c r="C27" s="68"/>
      <c r="D27" s="68"/>
      <c r="E27" s="68"/>
      <c r="F27" s="68"/>
      <c r="G27" s="68"/>
      <c r="H27" s="97"/>
      <c r="I27" s="106"/>
      <c r="J27" s="107"/>
      <c r="K27" s="100"/>
      <c r="L27" s="106"/>
      <c r="M27" s="101"/>
    </row>
    <row r="28" spans="1:13" ht="13.5" customHeight="1" x14ac:dyDescent="0.25">
      <c r="A28" s="85"/>
      <c r="B28" s="86"/>
      <c r="C28" s="86"/>
      <c r="D28" s="86"/>
      <c r="E28" s="86"/>
      <c r="F28" s="86"/>
      <c r="G28" s="86"/>
      <c r="H28" s="87"/>
      <c r="I28" s="86"/>
      <c r="J28" s="88"/>
      <c r="K28" s="86"/>
      <c r="L28" s="86"/>
      <c r="M28" s="89"/>
    </row>
    <row r="29" spans="1:13" x14ac:dyDescent="0.25">
      <c r="A29" s="90" t="s">
        <v>61</v>
      </c>
      <c r="B29" s="69" t="s">
        <v>62</v>
      </c>
      <c r="C29" s="69"/>
      <c r="D29" s="69"/>
      <c r="E29" s="69"/>
      <c r="F29" s="69"/>
      <c r="G29" s="69"/>
      <c r="H29" s="91"/>
      <c r="I29" s="69"/>
      <c r="J29" s="92"/>
      <c r="K29" s="69"/>
      <c r="L29" s="69"/>
      <c r="M29" s="95"/>
    </row>
    <row r="30" spans="1:13" x14ac:dyDescent="0.25">
      <c r="A30" s="110"/>
      <c r="B30" s="69"/>
      <c r="C30" s="69" t="s">
        <v>70</v>
      </c>
      <c r="D30" s="69"/>
      <c r="E30" s="69"/>
      <c r="F30" s="69"/>
      <c r="G30" s="69"/>
      <c r="H30" s="91"/>
      <c r="I30" s="69"/>
      <c r="J30" s="92"/>
      <c r="K30" s="69"/>
      <c r="L30" s="69"/>
      <c r="M30" s="95"/>
    </row>
    <row r="31" spans="1:13" ht="15.75" thickBot="1" x14ac:dyDescent="0.3">
      <c r="A31" s="110"/>
      <c r="B31" s="111" t="s">
        <v>64</v>
      </c>
      <c r="C31" s="69" t="s">
        <v>76</v>
      </c>
      <c r="D31" s="69"/>
      <c r="E31" s="69"/>
      <c r="F31" s="69"/>
      <c r="G31" s="69"/>
      <c r="H31" s="91"/>
      <c r="I31" s="69"/>
      <c r="J31" s="92"/>
      <c r="K31" s="93"/>
      <c r="L31" s="69"/>
      <c r="M31" s="95"/>
    </row>
    <row r="32" spans="1:13" ht="15.75" thickBot="1" x14ac:dyDescent="0.3">
      <c r="A32" s="110"/>
      <c r="B32" s="111" t="s">
        <v>64</v>
      </c>
      <c r="C32" s="69" t="s">
        <v>63</v>
      </c>
      <c r="D32" s="69"/>
      <c r="E32" s="69"/>
      <c r="F32" s="69"/>
      <c r="G32" s="69"/>
      <c r="H32" s="91"/>
      <c r="I32" s="76"/>
      <c r="J32" s="104"/>
      <c r="K32" s="93"/>
      <c r="L32" s="105" t="s">
        <v>65</v>
      </c>
      <c r="M32" s="95"/>
    </row>
    <row r="33" spans="1:15" ht="13.5" customHeight="1" thickBot="1" x14ac:dyDescent="0.3">
      <c r="A33" s="114"/>
      <c r="B33" s="115"/>
      <c r="C33" s="115"/>
      <c r="D33" s="115"/>
      <c r="E33" s="115"/>
      <c r="F33" s="115"/>
      <c r="G33" s="115"/>
      <c r="H33" s="116"/>
      <c r="I33" s="115"/>
      <c r="J33" s="117"/>
      <c r="K33" s="115"/>
      <c r="L33" s="115"/>
      <c r="M33" s="118"/>
    </row>
    <row r="35" spans="1:15" ht="21.75" x14ac:dyDescent="0.5">
      <c r="A35" s="119" t="s">
        <v>72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20"/>
      <c r="N35" s="121"/>
      <c r="O35" s="121"/>
    </row>
  </sheetData>
  <sheetProtection algorithmName="SHA-512" hashValue="8QxcJxLUyzfWdNt0hN+wAYkXIPjdoTJVM1knKeUnKtcKReo8yTw1hARmbyDFtvZpjP7B97pYBen6pEbycMBjzw==" saltValue="GI4+vskisfa8gEoTzylEcg==" spinCount="100000" sheet="1" objects="1" scenarios="1" selectLockedCells="1"/>
  <pageMargins left="0.7" right="0.7" top="0.7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E443E-5F9F-42B0-9F4F-D0099946BA8E}">
  <dimension ref="A1:N62"/>
  <sheetViews>
    <sheetView zoomScaleNormal="100" workbookViewId="0">
      <pane ySplit="4" topLeftCell="A5" activePane="bottomLeft" state="frozen"/>
      <selection pane="bottomLeft" activeCell="C12" sqref="C12"/>
    </sheetView>
  </sheetViews>
  <sheetFormatPr defaultColWidth="9.140625" defaultRowHeight="15" x14ac:dyDescent="0.25"/>
  <cols>
    <col min="1" max="1" width="9.140625" style="44"/>
    <col min="2" max="2" width="11.140625" style="44" customWidth="1"/>
    <col min="3" max="3" width="21.42578125" style="44" customWidth="1"/>
    <col min="4" max="11" width="12.85546875" style="44" customWidth="1"/>
    <col min="12" max="12" width="11.42578125" style="44" customWidth="1"/>
    <col min="13" max="13" width="4.7109375" style="44" bestFit="1" customWidth="1"/>
    <col min="14" max="16384" width="9.140625" style="44"/>
  </cols>
  <sheetData>
    <row r="1" spans="1:14" ht="26.25" x14ac:dyDescent="0.4">
      <c r="A1" s="43" t="str">
        <f>"VFW Auxiliary to Post "&amp;'Fill Out Info About Aux First!'!I3</f>
        <v xml:space="preserve">VFW Auxiliary to Post </v>
      </c>
    </row>
    <row r="2" spans="1:14" ht="26.25" x14ac:dyDescent="0.4">
      <c r="A2" s="43" t="str">
        <f>"Located in "&amp;'Fill Out Info About Aux First!'!I6&amp;", "&amp;'Fill Out Info About Aux First!'!I9</f>
        <v xml:space="preserve">Located in , </v>
      </c>
    </row>
    <row r="3" spans="1:14" ht="26.25" x14ac:dyDescent="0.4">
      <c r="A3" s="43" t="str">
        <f>"Treasurer's Report for July, "&amp;'Fill Out Info About Aux First!'!I12</f>
        <v xml:space="preserve">Treasurer's Report for July, </v>
      </c>
    </row>
    <row r="4" spans="1:14" ht="21" x14ac:dyDescent="0.35">
      <c r="A4" s="45"/>
    </row>
    <row r="5" spans="1:14" ht="18.75" x14ac:dyDescent="0.3">
      <c r="A5" s="46" t="str">
        <f>"Beginning Fund Balances for the "&amp;A3</f>
        <v xml:space="preserve">Beginning Fund Balances for the Treasurer's Report for July, 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4" ht="45" x14ac:dyDescent="0.25">
      <c r="A6" s="139" t="s">
        <v>0</v>
      </c>
      <c r="B6" s="140"/>
      <c r="C6" s="141"/>
      <c r="D6" s="48" t="s">
        <v>1</v>
      </c>
      <c r="E6" s="48" t="s">
        <v>2</v>
      </c>
      <c r="F6" s="48" t="s">
        <v>3</v>
      </c>
      <c r="G6" s="48" t="s">
        <v>4</v>
      </c>
      <c r="H6" s="48" t="s">
        <v>14</v>
      </c>
      <c r="I6" s="48" t="s">
        <v>15</v>
      </c>
      <c r="J6" s="49" t="str">
        <f>'Fill Out Info About Aux First!'!$I$26&amp;" Fund"</f>
        <v xml:space="preserve"> Fund</v>
      </c>
      <c r="K6" s="49" t="str">
        <f>'Fill Out Info About Aux First!'!$I$32&amp;" Fund"</f>
        <v xml:space="preserve"> Fund</v>
      </c>
      <c r="L6" s="48" t="s">
        <v>16</v>
      </c>
    </row>
    <row r="7" spans="1:14" ht="18.75" customHeight="1" x14ac:dyDescent="0.3">
      <c r="A7" s="142" t="str">
        <f>"As of June 30, "&amp;'Fill Out Info About Aux First!'!I12</f>
        <v xml:space="preserve">As of June 30, </v>
      </c>
      <c r="B7" s="143"/>
      <c r="C7" s="144"/>
      <c r="D7" s="1"/>
      <c r="E7" s="1"/>
      <c r="F7" s="1"/>
      <c r="G7" s="1"/>
      <c r="H7" s="1"/>
      <c r="I7" s="1"/>
      <c r="J7" s="1"/>
      <c r="K7" s="1"/>
      <c r="L7" s="50">
        <f>SUM(D7:K7)</f>
        <v>0</v>
      </c>
      <c r="M7" s="44" t="s">
        <v>19</v>
      </c>
    </row>
    <row r="8" spans="1:14" ht="18.75" customHeight="1" x14ac:dyDescent="0.3">
      <c r="A8" s="51"/>
      <c r="B8" s="51"/>
      <c r="C8" s="52"/>
      <c r="D8" s="52"/>
      <c r="E8" s="52"/>
      <c r="F8" s="52"/>
      <c r="G8" s="52"/>
      <c r="H8" s="52"/>
      <c r="I8" s="52"/>
      <c r="J8" s="52"/>
      <c r="K8" s="53"/>
    </row>
    <row r="9" spans="1:14" ht="15.75" x14ac:dyDescent="0.25">
      <c r="C9" s="54"/>
    </row>
    <row r="10" spans="1:14" ht="18.75" x14ac:dyDescent="0.3">
      <c r="A10" s="55" t="s">
        <v>6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4" s="57" customFormat="1" ht="45" x14ac:dyDescent="0.25">
      <c r="A11" s="48" t="s">
        <v>7</v>
      </c>
      <c r="B11" s="48" t="s">
        <v>31</v>
      </c>
      <c r="C11" s="48" t="s">
        <v>18</v>
      </c>
      <c r="D11" s="48" t="str">
        <f>$D$6</f>
        <v>General Fund</v>
      </c>
      <c r="E11" s="48" t="str">
        <f>$E$6</f>
        <v>National &amp; Department Dues Fund</v>
      </c>
      <c r="F11" s="48" t="str">
        <f>$F$6</f>
        <v>Relief Fund</v>
      </c>
      <c r="G11" s="48" t="str">
        <f>$G$6</f>
        <v>Kitchen Fund</v>
      </c>
      <c r="H11" s="48" t="str">
        <f>$H$6</f>
        <v>Cancer Fund</v>
      </c>
      <c r="I11" s="48" t="str">
        <f>$I$6</f>
        <v>National Home Fund</v>
      </c>
      <c r="J11" s="48" t="str">
        <f>J$6</f>
        <v xml:space="preserve"> Fund</v>
      </c>
      <c r="K11" s="48" t="str">
        <f>K$6</f>
        <v xml:space="preserve"> Fund</v>
      </c>
      <c r="L11" s="48" t="s">
        <v>17</v>
      </c>
      <c r="N11" s="58"/>
    </row>
    <row r="12" spans="1:14" x14ac:dyDescent="0.25">
      <c r="A12" s="41"/>
      <c r="B12" s="42"/>
      <c r="C12" s="4"/>
      <c r="D12" s="2"/>
      <c r="E12" s="2"/>
      <c r="F12" s="2"/>
      <c r="G12" s="2"/>
      <c r="H12" s="2"/>
      <c r="I12" s="2"/>
      <c r="J12" s="2"/>
      <c r="K12" s="2"/>
      <c r="L12" s="50">
        <f>SUM(D12:K12)</f>
        <v>0</v>
      </c>
      <c r="M12" s="52"/>
      <c r="N12" s="52"/>
    </row>
    <row r="13" spans="1:14" x14ac:dyDescent="0.25">
      <c r="A13" s="41"/>
      <c r="B13" s="42"/>
      <c r="C13" s="4"/>
      <c r="D13" s="2"/>
      <c r="E13" s="2"/>
      <c r="F13" s="2"/>
      <c r="G13" s="2"/>
      <c r="H13" s="2"/>
      <c r="I13" s="2"/>
      <c r="J13" s="2"/>
      <c r="K13" s="2"/>
      <c r="L13" s="50">
        <f t="shared" ref="L13:L26" si="0">SUM(D13:K13)</f>
        <v>0</v>
      </c>
      <c r="M13" s="52"/>
      <c r="N13" s="52"/>
    </row>
    <row r="14" spans="1:14" x14ac:dyDescent="0.25">
      <c r="A14" s="41"/>
      <c r="B14" s="42"/>
      <c r="C14" s="4"/>
      <c r="D14" s="2"/>
      <c r="E14" s="2"/>
      <c r="F14" s="2"/>
      <c r="G14" s="2"/>
      <c r="H14" s="2"/>
      <c r="I14" s="2"/>
      <c r="J14" s="2"/>
      <c r="K14" s="2"/>
      <c r="L14" s="50">
        <f t="shared" si="0"/>
        <v>0</v>
      </c>
      <c r="M14" s="52"/>
      <c r="N14" s="52"/>
    </row>
    <row r="15" spans="1:14" x14ac:dyDescent="0.25">
      <c r="A15" s="41"/>
      <c r="B15" s="42"/>
      <c r="C15" s="4"/>
      <c r="D15" s="2"/>
      <c r="E15" s="2"/>
      <c r="F15" s="2"/>
      <c r="G15" s="2"/>
      <c r="H15" s="2"/>
      <c r="I15" s="2"/>
      <c r="J15" s="2"/>
      <c r="K15" s="2"/>
      <c r="L15" s="50">
        <f t="shared" si="0"/>
        <v>0</v>
      </c>
      <c r="M15" s="52"/>
      <c r="N15" s="52"/>
    </row>
    <row r="16" spans="1:14" x14ac:dyDescent="0.25">
      <c r="A16" s="41"/>
      <c r="B16" s="42"/>
      <c r="C16" s="4"/>
      <c r="D16" s="2"/>
      <c r="E16" s="2"/>
      <c r="F16" s="2"/>
      <c r="G16" s="2"/>
      <c r="H16" s="2"/>
      <c r="I16" s="2"/>
      <c r="J16" s="2"/>
      <c r="K16" s="2"/>
      <c r="L16" s="50">
        <f t="shared" ref="L16" si="1">SUM(D16:K16)</f>
        <v>0</v>
      </c>
      <c r="M16" s="52"/>
      <c r="N16" s="52"/>
    </row>
    <row r="17" spans="1:14" x14ac:dyDescent="0.25">
      <c r="A17" s="41"/>
      <c r="B17" s="42"/>
      <c r="C17" s="4"/>
      <c r="D17" s="2"/>
      <c r="E17" s="2"/>
      <c r="F17" s="2"/>
      <c r="G17" s="2"/>
      <c r="H17" s="2"/>
      <c r="I17" s="2"/>
      <c r="J17" s="2"/>
      <c r="K17" s="2"/>
      <c r="L17" s="50">
        <f t="shared" si="0"/>
        <v>0</v>
      </c>
      <c r="M17" s="52"/>
      <c r="N17" s="52"/>
    </row>
    <row r="18" spans="1:14" x14ac:dyDescent="0.25">
      <c r="A18" s="41"/>
      <c r="B18" s="42"/>
      <c r="C18" s="4"/>
      <c r="D18" s="2"/>
      <c r="E18" s="2"/>
      <c r="F18" s="2"/>
      <c r="G18" s="2"/>
      <c r="H18" s="2"/>
      <c r="I18" s="2"/>
      <c r="J18" s="2"/>
      <c r="K18" s="2"/>
      <c r="L18" s="50">
        <f t="shared" si="0"/>
        <v>0</v>
      </c>
      <c r="M18" s="52"/>
      <c r="N18" s="52"/>
    </row>
    <row r="19" spans="1:14" x14ac:dyDescent="0.25">
      <c r="A19" s="41"/>
      <c r="B19" s="42"/>
      <c r="C19" s="4"/>
      <c r="D19" s="2"/>
      <c r="E19" s="2"/>
      <c r="F19" s="2"/>
      <c r="G19" s="2"/>
      <c r="H19" s="2"/>
      <c r="I19" s="2"/>
      <c r="J19" s="2"/>
      <c r="K19" s="2"/>
      <c r="L19" s="50">
        <f t="shared" si="0"/>
        <v>0</v>
      </c>
      <c r="M19" s="52"/>
      <c r="N19" s="52"/>
    </row>
    <row r="20" spans="1:14" x14ac:dyDescent="0.25">
      <c r="A20" s="41"/>
      <c r="B20" s="42"/>
      <c r="C20" s="4"/>
      <c r="D20" s="2"/>
      <c r="E20" s="2"/>
      <c r="F20" s="2"/>
      <c r="G20" s="2"/>
      <c r="H20" s="2"/>
      <c r="I20" s="2"/>
      <c r="J20" s="2"/>
      <c r="K20" s="2"/>
      <c r="L20" s="50">
        <f t="shared" si="0"/>
        <v>0</v>
      </c>
      <c r="M20" s="52"/>
      <c r="N20" s="52"/>
    </row>
    <row r="21" spans="1:14" x14ac:dyDescent="0.25">
      <c r="A21" s="41"/>
      <c r="B21" s="42"/>
      <c r="C21" s="4"/>
      <c r="D21" s="2"/>
      <c r="E21" s="2"/>
      <c r="F21" s="2"/>
      <c r="G21" s="2"/>
      <c r="H21" s="2"/>
      <c r="I21" s="2"/>
      <c r="J21" s="2"/>
      <c r="K21" s="2"/>
      <c r="L21" s="50">
        <f t="shared" si="0"/>
        <v>0</v>
      </c>
      <c r="M21" s="52"/>
      <c r="N21" s="52"/>
    </row>
    <row r="22" spans="1:14" x14ac:dyDescent="0.25">
      <c r="A22" s="41"/>
      <c r="B22" s="42"/>
      <c r="C22" s="4"/>
      <c r="D22" s="2"/>
      <c r="E22" s="2"/>
      <c r="F22" s="2"/>
      <c r="G22" s="2"/>
      <c r="H22" s="2"/>
      <c r="I22" s="2"/>
      <c r="J22" s="2"/>
      <c r="K22" s="2"/>
      <c r="L22" s="50">
        <f t="shared" si="0"/>
        <v>0</v>
      </c>
      <c r="M22" s="52"/>
      <c r="N22" s="52"/>
    </row>
    <row r="23" spans="1:14" x14ac:dyDescent="0.25">
      <c r="A23" s="41"/>
      <c r="B23" s="42"/>
      <c r="C23" s="4"/>
      <c r="D23" s="2"/>
      <c r="E23" s="2"/>
      <c r="F23" s="2"/>
      <c r="G23" s="2"/>
      <c r="H23" s="2"/>
      <c r="I23" s="2"/>
      <c r="J23" s="2"/>
      <c r="K23" s="2"/>
      <c r="L23" s="50">
        <f t="shared" si="0"/>
        <v>0</v>
      </c>
      <c r="M23" s="52"/>
      <c r="N23" s="52"/>
    </row>
    <row r="24" spans="1:14" x14ac:dyDescent="0.25">
      <c r="A24" s="41"/>
      <c r="B24" s="42"/>
      <c r="C24" s="4"/>
      <c r="D24" s="2"/>
      <c r="E24" s="2"/>
      <c r="F24" s="2"/>
      <c r="G24" s="2"/>
      <c r="H24" s="2"/>
      <c r="I24" s="2"/>
      <c r="J24" s="2"/>
      <c r="K24" s="2"/>
      <c r="L24" s="50">
        <f t="shared" si="0"/>
        <v>0</v>
      </c>
      <c r="M24" s="52"/>
      <c r="N24" s="52"/>
    </row>
    <row r="25" spans="1:14" x14ac:dyDescent="0.25">
      <c r="A25" s="41"/>
      <c r="B25" s="42"/>
      <c r="C25" s="4"/>
      <c r="D25" s="2"/>
      <c r="E25" s="2"/>
      <c r="F25" s="2"/>
      <c r="G25" s="2"/>
      <c r="H25" s="2"/>
      <c r="I25" s="2"/>
      <c r="J25" s="2"/>
      <c r="K25" s="2"/>
      <c r="L25" s="50">
        <f t="shared" si="0"/>
        <v>0</v>
      </c>
      <c r="M25" s="52"/>
      <c r="N25" s="52"/>
    </row>
    <row r="26" spans="1:14" x14ac:dyDescent="0.25">
      <c r="A26" s="41"/>
      <c r="B26" s="42"/>
      <c r="C26" s="4"/>
      <c r="D26" s="2"/>
      <c r="E26" s="2"/>
      <c r="F26" s="2"/>
      <c r="G26" s="2"/>
      <c r="H26" s="2"/>
      <c r="I26" s="2"/>
      <c r="J26" s="2"/>
      <c r="K26" s="2"/>
      <c r="L26" s="50">
        <f t="shared" si="0"/>
        <v>0</v>
      </c>
      <c r="M26" s="52"/>
      <c r="N26" s="52"/>
    </row>
    <row r="27" spans="1:14" ht="18.75" x14ac:dyDescent="0.3">
      <c r="A27" s="145" t="s">
        <v>24</v>
      </c>
      <c r="B27" s="146"/>
      <c r="C27" s="147"/>
      <c r="D27" s="50">
        <f t="shared" ref="D27:L27" si="2">SUM(D12:D26)</f>
        <v>0</v>
      </c>
      <c r="E27" s="50">
        <f t="shared" si="2"/>
        <v>0</v>
      </c>
      <c r="F27" s="50">
        <f t="shared" si="2"/>
        <v>0</v>
      </c>
      <c r="G27" s="50">
        <f t="shared" si="2"/>
        <v>0</v>
      </c>
      <c r="H27" s="50">
        <f t="shared" si="2"/>
        <v>0</v>
      </c>
      <c r="I27" s="50">
        <f t="shared" si="2"/>
        <v>0</v>
      </c>
      <c r="J27" s="50">
        <f t="shared" si="2"/>
        <v>0</v>
      </c>
      <c r="K27" s="50">
        <f t="shared" si="2"/>
        <v>0</v>
      </c>
      <c r="L27" s="50">
        <f t="shared" si="2"/>
        <v>0</v>
      </c>
      <c r="M27" s="44" t="s">
        <v>20</v>
      </c>
      <c r="N27" s="59"/>
    </row>
    <row r="28" spans="1:14" x14ac:dyDescent="0.25"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30" spans="1:14" ht="18.75" x14ac:dyDescent="0.3">
      <c r="A30" s="60" t="s">
        <v>8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4" ht="45" x14ac:dyDescent="0.25">
      <c r="A31" s="48" t="s">
        <v>7</v>
      </c>
      <c r="B31" s="48" t="s">
        <v>31</v>
      </c>
      <c r="C31" s="48" t="s">
        <v>110</v>
      </c>
      <c r="D31" s="48" t="str">
        <f>$D$6</f>
        <v>General Fund</v>
      </c>
      <c r="E31" s="48" t="str">
        <f>$E$6</f>
        <v>National &amp; Department Dues Fund</v>
      </c>
      <c r="F31" s="48" t="str">
        <f>$F$6</f>
        <v>Relief Fund</v>
      </c>
      <c r="G31" s="48" t="str">
        <f>$G$6</f>
        <v>Kitchen Fund</v>
      </c>
      <c r="H31" s="48" t="str">
        <f>$H$6</f>
        <v>Cancer Fund</v>
      </c>
      <c r="I31" s="48" t="str">
        <f>$I$6</f>
        <v>National Home Fund</v>
      </c>
      <c r="J31" s="48" t="str">
        <f>J$6</f>
        <v xml:space="preserve"> Fund</v>
      </c>
      <c r="K31" s="48" t="str">
        <f>K$6</f>
        <v xml:space="preserve"> Fund</v>
      </c>
      <c r="L31" s="48" t="s">
        <v>32</v>
      </c>
      <c r="M31" s="57"/>
      <c r="N31" s="58"/>
    </row>
    <row r="32" spans="1:14" x14ac:dyDescent="0.25">
      <c r="A32" s="41"/>
      <c r="B32" s="42"/>
      <c r="C32" s="4"/>
      <c r="D32" s="3"/>
      <c r="E32" s="3"/>
      <c r="F32" s="3"/>
      <c r="G32" s="3"/>
      <c r="H32" s="3"/>
      <c r="I32" s="3"/>
      <c r="J32" s="3"/>
      <c r="K32" s="3"/>
      <c r="L32" s="50">
        <f>SUM(D32:K32)</f>
        <v>0</v>
      </c>
      <c r="M32" s="52"/>
      <c r="N32" s="52"/>
    </row>
    <row r="33" spans="1:14" x14ac:dyDescent="0.25">
      <c r="A33" s="41"/>
      <c r="B33" s="42"/>
      <c r="C33" s="4"/>
      <c r="D33" s="3"/>
      <c r="E33" s="3"/>
      <c r="F33" s="3"/>
      <c r="G33" s="3"/>
      <c r="H33" s="3"/>
      <c r="I33" s="3"/>
      <c r="J33" s="3"/>
      <c r="K33" s="3"/>
      <c r="L33" s="50">
        <f t="shared" ref="L33:L46" si="3">SUM(D33:K33)</f>
        <v>0</v>
      </c>
      <c r="M33" s="52"/>
      <c r="N33" s="52"/>
    </row>
    <row r="34" spans="1:14" x14ac:dyDescent="0.25">
      <c r="A34" s="41"/>
      <c r="B34" s="42"/>
      <c r="C34" s="4"/>
      <c r="D34" s="3"/>
      <c r="E34" s="3"/>
      <c r="F34" s="3"/>
      <c r="G34" s="3"/>
      <c r="H34" s="3"/>
      <c r="I34" s="3"/>
      <c r="J34" s="3"/>
      <c r="K34" s="3"/>
      <c r="L34" s="50">
        <f t="shared" si="3"/>
        <v>0</v>
      </c>
      <c r="M34" s="52"/>
      <c r="N34" s="52"/>
    </row>
    <row r="35" spans="1:14" x14ac:dyDescent="0.25">
      <c r="A35" s="41"/>
      <c r="B35" s="42"/>
      <c r="C35" s="4"/>
      <c r="D35" s="3"/>
      <c r="E35" s="3"/>
      <c r="F35" s="3"/>
      <c r="G35" s="3"/>
      <c r="H35" s="3"/>
      <c r="I35" s="3"/>
      <c r="J35" s="3"/>
      <c r="K35" s="3"/>
      <c r="L35" s="50">
        <f t="shared" si="3"/>
        <v>0</v>
      </c>
      <c r="M35" s="52"/>
      <c r="N35" s="52"/>
    </row>
    <row r="36" spans="1:14" x14ac:dyDescent="0.25">
      <c r="A36" s="41"/>
      <c r="B36" s="42"/>
      <c r="C36" s="4"/>
      <c r="D36" s="3"/>
      <c r="E36" s="3"/>
      <c r="F36" s="3"/>
      <c r="G36" s="3"/>
      <c r="H36" s="3"/>
      <c r="I36" s="3"/>
      <c r="J36" s="3"/>
      <c r="K36" s="3"/>
      <c r="L36" s="50">
        <f t="shared" si="3"/>
        <v>0</v>
      </c>
      <c r="M36" s="52"/>
      <c r="N36" s="52"/>
    </row>
    <row r="37" spans="1:14" x14ac:dyDescent="0.25">
      <c r="A37" s="41"/>
      <c r="B37" s="42"/>
      <c r="C37" s="4"/>
      <c r="D37" s="3"/>
      <c r="E37" s="3"/>
      <c r="F37" s="3"/>
      <c r="G37" s="3"/>
      <c r="H37" s="3"/>
      <c r="I37" s="3"/>
      <c r="J37" s="3"/>
      <c r="K37" s="3"/>
      <c r="L37" s="50">
        <f t="shared" si="3"/>
        <v>0</v>
      </c>
      <c r="M37" s="52"/>
      <c r="N37" s="52"/>
    </row>
    <row r="38" spans="1:14" x14ac:dyDescent="0.25">
      <c r="A38" s="41"/>
      <c r="B38" s="42"/>
      <c r="C38" s="4"/>
      <c r="D38" s="3"/>
      <c r="E38" s="3"/>
      <c r="F38" s="3"/>
      <c r="G38" s="3"/>
      <c r="H38" s="3"/>
      <c r="I38" s="3"/>
      <c r="J38" s="3"/>
      <c r="K38" s="3"/>
      <c r="L38" s="50">
        <f t="shared" si="3"/>
        <v>0</v>
      </c>
      <c r="M38" s="52"/>
      <c r="N38" s="52"/>
    </row>
    <row r="39" spans="1:14" x14ac:dyDescent="0.25">
      <c r="A39" s="41"/>
      <c r="B39" s="42"/>
      <c r="C39" s="4"/>
      <c r="D39" s="3"/>
      <c r="E39" s="3"/>
      <c r="F39" s="3"/>
      <c r="G39" s="3"/>
      <c r="H39" s="3"/>
      <c r="I39" s="3"/>
      <c r="J39" s="3"/>
      <c r="K39" s="3"/>
      <c r="L39" s="50">
        <f t="shared" si="3"/>
        <v>0</v>
      </c>
      <c r="M39" s="52"/>
      <c r="N39" s="52"/>
    </row>
    <row r="40" spans="1:14" x14ac:dyDescent="0.25">
      <c r="A40" s="41"/>
      <c r="B40" s="42"/>
      <c r="C40" s="4"/>
      <c r="D40" s="3"/>
      <c r="E40" s="3"/>
      <c r="F40" s="3"/>
      <c r="G40" s="3"/>
      <c r="H40" s="3"/>
      <c r="I40" s="3"/>
      <c r="J40" s="3"/>
      <c r="K40" s="3"/>
      <c r="L40" s="50">
        <f t="shared" si="3"/>
        <v>0</v>
      </c>
      <c r="M40" s="52"/>
      <c r="N40" s="52"/>
    </row>
    <row r="41" spans="1:14" x14ac:dyDescent="0.25">
      <c r="A41" s="41"/>
      <c r="B41" s="42"/>
      <c r="C41" s="4"/>
      <c r="D41" s="3"/>
      <c r="E41" s="3"/>
      <c r="F41" s="3"/>
      <c r="G41" s="3"/>
      <c r="H41" s="3"/>
      <c r="I41" s="3"/>
      <c r="J41" s="3"/>
      <c r="K41" s="3"/>
      <c r="L41" s="50">
        <f t="shared" si="3"/>
        <v>0</v>
      </c>
      <c r="M41" s="52"/>
      <c r="N41" s="52"/>
    </row>
    <row r="42" spans="1:14" x14ac:dyDescent="0.25">
      <c r="A42" s="41"/>
      <c r="B42" s="42"/>
      <c r="C42" s="4"/>
      <c r="D42" s="3"/>
      <c r="E42" s="3"/>
      <c r="F42" s="3"/>
      <c r="G42" s="3"/>
      <c r="H42" s="3"/>
      <c r="I42" s="3"/>
      <c r="J42" s="3"/>
      <c r="K42" s="3"/>
      <c r="L42" s="50">
        <f t="shared" si="3"/>
        <v>0</v>
      </c>
      <c r="M42" s="52"/>
      <c r="N42" s="52"/>
    </row>
    <row r="43" spans="1:14" x14ac:dyDescent="0.25">
      <c r="A43" s="41"/>
      <c r="B43" s="42"/>
      <c r="C43" s="4"/>
      <c r="D43" s="3"/>
      <c r="E43" s="3"/>
      <c r="F43" s="3"/>
      <c r="G43" s="3"/>
      <c r="H43" s="3"/>
      <c r="I43" s="3"/>
      <c r="J43" s="3"/>
      <c r="K43" s="3"/>
      <c r="L43" s="50">
        <f t="shared" si="3"/>
        <v>0</v>
      </c>
      <c r="M43" s="52"/>
      <c r="N43" s="52"/>
    </row>
    <row r="44" spans="1:14" x14ac:dyDescent="0.25">
      <c r="A44" s="41"/>
      <c r="B44" s="42"/>
      <c r="C44" s="4"/>
      <c r="D44" s="3"/>
      <c r="E44" s="3"/>
      <c r="F44" s="3"/>
      <c r="G44" s="3"/>
      <c r="H44" s="3"/>
      <c r="I44" s="3"/>
      <c r="J44" s="3"/>
      <c r="K44" s="3"/>
      <c r="L44" s="50">
        <f t="shared" si="3"/>
        <v>0</v>
      </c>
      <c r="M44" s="52"/>
      <c r="N44" s="52"/>
    </row>
    <row r="45" spans="1:14" x14ac:dyDescent="0.25">
      <c r="A45" s="41"/>
      <c r="B45" s="42"/>
      <c r="C45" s="4"/>
      <c r="D45" s="3"/>
      <c r="E45" s="3"/>
      <c r="F45" s="3"/>
      <c r="G45" s="3"/>
      <c r="H45" s="3"/>
      <c r="I45" s="3"/>
      <c r="J45" s="3"/>
      <c r="K45" s="3"/>
      <c r="L45" s="50">
        <f t="shared" si="3"/>
        <v>0</v>
      </c>
      <c r="M45" s="52"/>
      <c r="N45" s="52"/>
    </row>
    <row r="46" spans="1:14" x14ac:dyDescent="0.25">
      <c r="A46" s="41"/>
      <c r="B46" s="42"/>
      <c r="C46" s="4"/>
      <c r="D46" s="3"/>
      <c r="E46" s="3"/>
      <c r="F46" s="3"/>
      <c r="G46" s="3"/>
      <c r="H46" s="3"/>
      <c r="I46" s="3"/>
      <c r="J46" s="3"/>
      <c r="K46" s="3"/>
      <c r="L46" s="50">
        <f t="shared" si="3"/>
        <v>0</v>
      </c>
      <c r="M46" s="52"/>
      <c r="N46" s="52"/>
    </row>
    <row r="47" spans="1:14" ht="18.75" x14ac:dyDescent="0.3">
      <c r="A47" s="145" t="s">
        <v>25</v>
      </c>
      <c r="B47" s="146"/>
      <c r="C47" s="147"/>
      <c r="D47" s="50">
        <f t="shared" ref="D47:L47" si="4">SUM(D32:D46)</f>
        <v>0</v>
      </c>
      <c r="E47" s="50">
        <f t="shared" si="4"/>
        <v>0</v>
      </c>
      <c r="F47" s="50">
        <f t="shared" si="4"/>
        <v>0</v>
      </c>
      <c r="G47" s="50">
        <f t="shared" si="4"/>
        <v>0</v>
      </c>
      <c r="H47" s="50">
        <f t="shared" si="4"/>
        <v>0</v>
      </c>
      <c r="I47" s="50">
        <f t="shared" si="4"/>
        <v>0</v>
      </c>
      <c r="J47" s="50">
        <f t="shared" si="4"/>
        <v>0</v>
      </c>
      <c r="K47" s="50">
        <f t="shared" si="4"/>
        <v>0</v>
      </c>
      <c r="L47" s="50">
        <f t="shared" si="4"/>
        <v>0</v>
      </c>
      <c r="M47" s="44" t="s">
        <v>21</v>
      </c>
      <c r="N47" s="59"/>
    </row>
    <row r="48" spans="1:14" x14ac:dyDescent="0.25"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</row>
    <row r="50" spans="1:13" ht="18.75" x14ac:dyDescent="0.3">
      <c r="A50" s="62" t="str">
        <f>"Ending Fund Balances for the "&amp;A3</f>
        <v xml:space="preserve">Ending Fund Balances for the Treasurer's Report for July, 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</row>
    <row r="51" spans="1:13" ht="45.75" x14ac:dyDescent="0.3">
      <c r="A51" s="142" t="s">
        <v>56</v>
      </c>
      <c r="B51" s="143"/>
      <c r="C51" s="144"/>
      <c r="D51" s="48" t="str">
        <f>$D$6</f>
        <v>General Fund</v>
      </c>
      <c r="E51" s="48" t="str">
        <f>$E$6</f>
        <v>National &amp; Department Dues Fund</v>
      </c>
      <c r="F51" s="48" t="str">
        <f>$F$6</f>
        <v>Relief Fund</v>
      </c>
      <c r="G51" s="48" t="str">
        <f>$G$6</f>
        <v>Kitchen Fund</v>
      </c>
      <c r="H51" s="48" t="str">
        <f>$H$6</f>
        <v>Cancer Fund</v>
      </c>
      <c r="I51" s="48" t="str">
        <f>$I$6</f>
        <v>National Home Fund</v>
      </c>
      <c r="J51" s="48" t="str">
        <f>J$6</f>
        <v xml:space="preserve"> Fund</v>
      </c>
      <c r="K51" s="48" t="str">
        <f>K$6</f>
        <v xml:space="preserve"> Fund</v>
      </c>
      <c r="L51" s="48" t="s">
        <v>5</v>
      </c>
    </row>
    <row r="52" spans="1:13" ht="18.75" x14ac:dyDescent="0.3">
      <c r="A52" s="136" t="str">
        <f>"As of July 31, "&amp;'Fill Out Info About Aux First!'!I12</f>
        <v xml:space="preserve">As of July 31, </v>
      </c>
      <c r="B52" s="137"/>
      <c r="C52" s="138"/>
      <c r="D52" s="64">
        <f t="shared" ref="D52:K52" si="5">D7+D27-D47</f>
        <v>0</v>
      </c>
      <c r="E52" s="64">
        <f t="shared" si="5"/>
        <v>0</v>
      </c>
      <c r="F52" s="64">
        <f t="shared" si="5"/>
        <v>0</v>
      </c>
      <c r="G52" s="64">
        <f t="shared" si="5"/>
        <v>0</v>
      </c>
      <c r="H52" s="64">
        <f t="shared" si="5"/>
        <v>0</v>
      </c>
      <c r="I52" s="64">
        <f t="shared" si="5"/>
        <v>0</v>
      </c>
      <c r="J52" s="64">
        <f t="shared" si="5"/>
        <v>0</v>
      </c>
      <c r="K52" s="64">
        <f t="shared" si="5"/>
        <v>0</v>
      </c>
      <c r="L52" s="65">
        <f>SUM(D52:K52)</f>
        <v>0</v>
      </c>
      <c r="M52" s="44" t="s">
        <v>22</v>
      </c>
    </row>
    <row r="54" spans="1:13" x14ac:dyDescent="0.25">
      <c r="M54" s="66" t="s">
        <v>23</v>
      </c>
    </row>
    <row r="55" spans="1:13" x14ac:dyDescent="0.25">
      <c r="A55" s="67" t="s">
        <v>26</v>
      </c>
      <c r="B55" s="68"/>
      <c r="C55" s="68"/>
      <c r="E55" s="67" t="s">
        <v>26</v>
      </c>
      <c r="F55" s="68"/>
      <c r="G55" s="68"/>
      <c r="H55" s="68"/>
      <c r="I55" s="68"/>
    </row>
    <row r="56" spans="1:13" x14ac:dyDescent="0.25">
      <c r="B56" s="44" t="s">
        <v>27</v>
      </c>
      <c r="F56" s="44" t="s">
        <v>28</v>
      </c>
    </row>
    <row r="57" spans="1:13" x14ac:dyDescent="0.25">
      <c r="D57" s="69"/>
    </row>
    <row r="58" spans="1:13" x14ac:dyDescent="0.25">
      <c r="F58" s="68"/>
      <c r="G58" s="68"/>
      <c r="H58" s="68"/>
      <c r="I58" s="68"/>
    </row>
    <row r="59" spans="1:13" x14ac:dyDescent="0.25">
      <c r="F59" s="44" t="s">
        <v>29</v>
      </c>
    </row>
    <row r="61" spans="1:13" x14ac:dyDescent="0.25">
      <c r="F61" s="68"/>
      <c r="G61" s="68"/>
      <c r="H61" s="68"/>
      <c r="I61" s="68"/>
    </row>
    <row r="62" spans="1:13" x14ac:dyDescent="0.25">
      <c r="F62" s="44" t="s">
        <v>30</v>
      </c>
    </row>
  </sheetData>
  <sheetProtection algorithmName="SHA-512" hashValue="x8/IVGJDhUiBRqPiwHG1dou1+D57TpYUv/54mSGVmh1K/xp7UOC93a8NYTBcexKU8KKgbM3pgMU4GxPYEc9ZmQ==" saltValue="D2xG/SgWRcRpQ0UTFQgYDg==" spinCount="100000" sheet="1" objects="1" scenarios="1" selectLockedCells="1"/>
  <mergeCells count="6">
    <mergeCell ref="A52:C52"/>
    <mergeCell ref="A6:C6"/>
    <mergeCell ref="A7:C7"/>
    <mergeCell ref="A47:C47"/>
    <mergeCell ref="A27:C27"/>
    <mergeCell ref="A51:C51"/>
  </mergeCells>
  <conditionalFormatting sqref="C9:K9">
    <cfRule type="containsText" dxfId="35" priority="12" operator="containsText" text="ERROR">
      <formula>NOT(ISERROR(SEARCH("ERROR",C9)))</formula>
    </cfRule>
  </conditionalFormatting>
  <conditionalFormatting sqref="C9">
    <cfRule type="containsText" dxfId="34" priority="10" operator="containsText" text="ERROR">
      <formula>NOT(ISERROR(SEARCH("ERROR",C9)))</formula>
    </cfRule>
    <cfRule type="containsText" dxfId="33" priority="11" operator="containsText" text="ERROR">
      <formula>NOT(ISERROR(SEARCH("ERROR",C9)))</formula>
    </cfRule>
  </conditionalFormatting>
  <dataValidations xWindow="387" yWindow="518" count="8">
    <dataValidation allowBlank="1" showInputMessage="1" showErrorMessage="1" prompt="Input the June 30th balance for the General Fund here." sqref="D7" xr:uid="{7D143FB8-19D0-4588-A68E-F5E28A073059}"/>
    <dataValidation allowBlank="1" showInputMessage="1" showErrorMessage="1" prompt="Input the June 30th balance for the National &amp; Department Dues Fund here." sqref="E7" xr:uid="{D3F2CEF8-2911-4CB4-A2BB-2171BCE36C6D}"/>
    <dataValidation allowBlank="1" showInputMessage="1" showErrorMessage="1" prompt="Input the June 30th balance for the Relief Fund here." sqref="F7" xr:uid="{CE69695C-6496-4996-8126-D14B2E7DBF0C}"/>
    <dataValidation allowBlank="1" showInputMessage="1" showErrorMessage="1" prompt="Input the June 30th balance for the Kitchen Fund here." sqref="G7" xr:uid="{4DD18EB5-6FCA-43BF-AF87-2832E12E4CAE}"/>
    <dataValidation allowBlank="1" showInputMessage="1" showErrorMessage="1" prompt="Input the June 30th balance for the Cancer Fund here." sqref="H7" xr:uid="{6775655E-961D-4879-B246-1E6A14658BA3}"/>
    <dataValidation allowBlank="1" showInputMessage="1" showErrorMessage="1" prompt="Input the June 30th balance for the National Home Fund here." sqref="I7" xr:uid="{781A6C98-1BE3-4308-9B69-347DA61D20B9}"/>
    <dataValidation allowBlank="1" showInputMessage="1" showErrorMessage="1" prompt="Input the June 30th balance for your Other Fund #1 here." sqref="J7" xr:uid="{4F097F5A-26DE-440F-8085-5FCF1EC91A47}"/>
    <dataValidation allowBlank="1" showInputMessage="1" showErrorMessage="1" prompt="Input the June 30th balance for your Other Fund #2 here." sqref="K7" xr:uid="{3E19CFAE-1E48-4931-B413-774E1DF8729C}"/>
  </dataValidations>
  <pageMargins left="0.7" right="0.7" top="0.75" bottom="0.75" header="0.3" footer="0.3"/>
  <pageSetup scale="76" orientation="landscape" horizontalDpi="1200" verticalDpi="1200" r:id="rId1"/>
  <headerFooter>
    <oddFooter>&amp;LPage &amp;P of &amp;N</oddFooter>
  </headerFooter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3E2F9-1FE3-44BA-A4B9-C2D4B384D4B2}">
  <dimension ref="A1:N62"/>
  <sheetViews>
    <sheetView zoomScaleNormal="100" workbookViewId="0">
      <pane ySplit="4" topLeftCell="A5" activePane="bottomLeft" state="frozen"/>
      <selection pane="bottomLeft" activeCell="C12" sqref="C12"/>
    </sheetView>
  </sheetViews>
  <sheetFormatPr defaultColWidth="9.140625" defaultRowHeight="15" x14ac:dyDescent="0.25"/>
  <cols>
    <col min="1" max="1" width="9.140625" style="44"/>
    <col min="2" max="2" width="11.140625" style="44" customWidth="1"/>
    <col min="3" max="3" width="21.42578125" style="44" customWidth="1"/>
    <col min="4" max="11" width="12.85546875" style="44" customWidth="1"/>
    <col min="12" max="12" width="11.42578125" style="44" customWidth="1"/>
    <col min="13" max="13" width="4.7109375" style="44" bestFit="1" customWidth="1"/>
    <col min="14" max="16384" width="9.140625" style="44"/>
  </cols>
  <sheetData>
    <row r="1" spans="1:14" ht="26.25" x14ac:dyDescent="0.4">
      <c r="A1" s="43" t="str">
        <f>"VFW Auxiliary to Post "&amp;'Fill Out Info About Aux First!'!I3</f>
        <v xml:space="preserve">VFW Auxiliary to Post </v>
      </c>
    </row>
    <row r="2" spans="1:14" ht="26.25" x14ac:dyDescent="0.4">
      <c r="A2" s="43" t="str">
        <f>"Located in "&amp;'Fill Out Info About Aux First!'!I6&amp;", "&amp;'Fill Out Info About Aux First!'!I9</f>
        <v xml:space="preserve">Located in , </v>
      </c>
    </row>
    <row r="3" spans="1:14" ht="26.25" x14ac:dyDescent="0.4">
      <c r="A3" s="43" t="str">
        <f>"Treasurer's Report for August, "&amp;'Fill Out Info About Aux First!'!I12</f>
        <v xml:space="preserve">Treasurer's Report for August, </v>
      </c>
    </row>
    <row r="4" spans="1:14" ht="21" x14ac:dyDescent="0.35">
      <c r="A4" s="45"/>
    </row>
    <row r="5" spans="1:14" ht="18.75" x14ac:dyDescent="0.3">
      <c r="A5" s="46" t="str">
        <f>"Beginning Fund Balances for the "&amp;A3</f>
        <v xml:space="preserve">Beginning Fund Balances for the Treasurer's Report for August, 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4" ht="45" x14ac:dyDescent="0.25">
      <c r="A6" s="139"/>
      <c r="B6" s="140"/>
      <c r="C6" s="141"/>
      <c r="D6" s="48" t="s">
        <v>1</v>
      </c>
      <c r="E6" s="48" t="s">
        <v>2</v>
      </c>
      <c r="F6" s="48" t="s">
        <v>3</v>
      </c>
      <c r="G6" s="48" t="s">
        <v>4</v>
      </c>
      <c r="H6" s="48" t="s">
        <v>14</v>
      </c>
      <c r="I6" s="48" t="s">
        <v>15</v>
      </c>
      <c r="J6" s="49" t="str">
        <f>July!J6</f>
        <v xml:space="preserve"> Fund</v>
      </c>
      <c r="K6" s="49" t="str">
        <f>July!K6</f>
        <v xml:space="preserve"> Fund</v>
      </c>
      <c r="L6" s="48" t="s">
        <v>16</v>
      </c>
    </row>
    <row r="7" spans="1:14" ht="18.75" customHeight="1" x14ac:dyDescent="0.3">
      <c r="A7" s="142" t="str">
        <f>"As of July 31, "&amp;'Fill Out Info About Aux First!'!I12</f>
        <v xml:space="preserve">As of July 31, </v>
      </c>
      <c r="B7" s="143"/>
      <c r="C7" s="144"/>
      <c r="D7" s="70">
        <f>July!D52</f>
        <v>0</v>
      </c>
      <c r="E7" s="70">
        <f>July!E52</f>
        <v>0</v>
      </c>
      <c r="F7" s="70">
        <f>July!F52</f>
        <v>0</v>
      </c>
      <c r="G7" s="70">
        <f>July!G52</f>
        <v>0</v>
      </c>
      <c r="H7" s="70">
        <f>July!H52</f>
        <v>0</v>
      </c>
      <c r="I7" s="70">
        <f>July!I52</f>
        <v>0</v>
      </c>
      <c r="J7" s="70">
        <f>July!J52</f>
        <v>0</v>
      </c>
      <c r="K7" s="70">
        <f>July!K52</f>
        <v>0</v>
      </c>
      <c r="L7" s="50">
        <f>SUM(D7:K7)</f>
        <v>0</v>
      </c>
      <c r="M7" s="44" t="s">
        <v>19</v>
      </c>
    </row>
    <row r="8" spans="1:14" ht="18.75" customHeight="1" x14ac:dyDescent="0.3">
      <c r="A8" s="51"/>
      <c r="B8" s="51"/>
      <c r="C8" s="52"/>
      <c r="D8" s="52"/>
      <c r="E8" s="52"/>
      <c r="F8" s="52"/>
      <c r="G8" s="52"/>
      <c r="H8" s="52"/>
      <c r="I8" s="52"/>
      <c r="J8" s="52"/>
      <c r="K8" s="53"/>
    </row>
    <row r="9" spans="1:14" ht="15.75" x14ac:dyDescent="0.25">
      <c r="C9" s="54"/>
    </row>
    <row r="10" spans="1:14" ht="18.75" x14ac:dyDescent="0.3">
      <c r="A10" s="55" t="s">
        <v>6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4" s="57" customFormat="1" ht="45" x14ac:dyDescent="0.25">
      <c r="A11" s="48" t="s">
        <v>7</v>
      </c>
      <c r="B11" s="48" t="s">
        <v>31</v>
      </c>
      <c r="C11" s="48" t="s">
        <v>18</v>
      </c>
      <c r="D11" s="48" t="str">
        <f>$D$6</f>
        <v>General Fund</v>
      </c>
      <c r="E11" s="48" t="str">
        <f>$E$6</f>
        <v>National &amp; Department Dues Fund</v>
      </c>
      <c r="F11" s="48" t="str">
        <f>$F$6</f>
        <v>Relief Fund</v>
      </c>
      <c r="G11" s="48" t="str">
        <f>$G$6</f>
        <v>Kitchen Fund</v>
      </c>
      <c r="H11" s="48" t="str">
        <f>$H$6</f>
        <v>Cancer Fund</v>
      </c>
      <c r="I11" s="48" t="str">
        <f>$I$6</f>
        <v>National Home Fund</v>
      </c>
      <c r="J11" s="48" t="str">
        <f>J$6</f>
        <v xml:space="preserve"> Fund</v>
      </c>
      <c r="K11" s="48" t="str">
        <f>K$6</f>
        <v xml:space="preserve"> Fund</v>
      </c>
      <c r="L11" s="48" t="s">
        <v>17</v>
      </c>
      <c r="N11" s="58"/>
    </row>
    <row r="12" spans="1:14" x14ac:dyDescent="0.25">
      <c r="A12" s="41"/>
      <c r="B12" s="42"/>
      <c r="C12" s="4"/>
      <c r="D12" s="2"/>
      <c r="E12" s="2"/>
      <c r="F12" s="2"/>
      <c r="G12" s="2"/>
      <c r="H12" s="2"/>
      <c r="I12" s="2"/>
      <c r="J12" s="2"/>
      <c r="K12" s="2"/>
      <c r="L12" s="50">
        <f>SUM(D12:K12)</f>
        <v>0</v>
      </c>
      <c r="M12" s="52"/>
      <c r="N12" s="52"/>
    </row>
    <row r="13" spans="1:14" x14ac:dyDescent="0.25">
      <c r="A13" s="41"/>
      <c r="B13" s="42"/>
      <c r="C13" s="4"/>
      <c r="D13" s="2"/>
      <c r="E13" s="2"/>
      <c r="F13" s="2"/>
      <c r="G13" s="2"/>
      <c r="H13" s="2"/>
      <c r="I13" s="2"/>
      <c r="J13" s="2"/>
      <c r="K13" s="2"/>
      <c r="L13" s="50">
        <f t="shared" ref="L13:L26" si="0">SUM(D13:K13)</f>
        <v>0</v>
      </c>
      <c r="M13" s="52"/>
      <c r="N13" s="52"/>
    </row>
    <row r="14" spans="1:14" x14ac:dyDescent="0.25">
      <c r="A14" s="41"/>
      <c r="B14" s="42"/>
      <c r="C14" s="4"/>
      <c r="D14" s="2"/>
      <c r="E14" s="2"/>
      <c r="F14" s="2"/>
      <c r="G14" s="2"/>
      <c r="H14" s="2"/>
      <c r="I14" s="2"/>
      <c r="J14" s="2"/>
      <c r="K14" s="2"/>
      <c r="L14" s="50">
        <f t="shared" si="0"/>
        <v>0</v>
      </c>
      <c r="M14" s="52"/>
      <c r="N14" s="52"/>
    </row>
    <row r="15" spans="1:14" x14ac:dyDescent="0.25">
      <c r="A15" s="41"/>
      <c r="B15" s="42"/>
      <c r="C15" s="4"/>
      <c r="D15" s="2"/>
      <c r="E15" s="2"/>
      <c r="F15" s="2"/>
      <c r="G15" s="2"/>
      <c r="H15" s="2"/>
      <c r="I15" s="2"/>
      <c r="J15" s="2"/>
      <c r="K15" s="2"/>
      <c r="L15" s="50">
        <f t="shared" si="0"/>
        <v>0</v>
      </c>
      <c r="M15" s="52"/>
      <c r="N15" s="52"/>
    </row>
    <row r="16" spans="1:14" x14ac:dyDescent="0.25">
      <c r="A16" s="41"/>
      <c r="B16" s="42"/>
      <c r="C16" s="4"/>
      <c r="D16" s="2"/>
      <c r="E16" s="2"/>
      <c r="F16" s="2"/>
      <c r="G16" s="2"/>
      <c r="H16" s="2"/>
      <c r="I16" s="2"/>
      <c r="J16" s="2"/>
      <c r="K16" s="2"/>
      <c r="L16" s="50">
        <f t="shared" si="0"/>
        <v>0</v>
      </c>
      <c r="M16" s="52"/>
      <c r="N16" s="52"/>
    </row>
    <row r="17" spans="1:14" x14ac:dyDescent="0.25">
      <c r="A17" s="41"/>
      <c r="B17" s="42"/>
      <c r="C17" s="4"/>
      <c r="D17" s="2"/>
      <c r="E17" s="2"/>
      <c r="F17" s="2"/>
      <c r="G17" s="2"/>
      <c r="H17" s="2"/>
      <c r="I17" s="2"/>
      <c r="J17" s="2"/>
      <c r="K17" s="2"/>
      <c r="L17" s="50">
        <f t="shared" si="0"/>
        <v>0</v>
      </c>
      <c r="M17" s="52"/>
      <c r="N17" s="52"/>
    </row>
    <row r="18" spans="1:14" x14ac:dyDescent="0.25">
      <c r="A18" s="41"/>
      <c r="B18" s="42"/>
      <c r="C18" s="4"/>
      <c r="D18" s="2"/>
      <c r="E18" s="2"/>
      <c r="F18" s="2"/>
      <c r="G18" s="2"/>
      <c r="H18" s="2"/>
      <c r="I18" s="2"/>
      <c r="J18" s="2"/>
      <c r="K18" s="2"/>
      <c r="L18" s="50">
        <f t="shared" si="0"/>
        <v>0</v>
      </c>
      <c r="M18" s="52"/>
      <c r="N18" s="52"/>
    </row>
    <row r="19" spans="1:14" x14ac:dyDescent="0.25">
      <c r="A19" s="41"/>
      <c r="B19" s="42"/>
      <c r="C19" s="4"/>
      <c r="D19" s="2"/>
      <c r="E19" s="2"/>
      <c r="F19" s="2"/>
      <c r="G19" s="2"/>
      <c r="H19" s="2"/>
      <c r="I19" s="2"/>
      <c r="J19" s="2"/>
      <c r="K19" s="2"/>
      <c r="L19" s="50">
        <f t="shared" si="0"/>
        <v>0</v>
      </c>
      <c r="M19" s="52"/>
      <c r="N19" s="52"/>
    </row>
    <row r="20" spans="1:14" x14ac:dyDescent="0.25">
      <c r="A20" s="41"/>
      <c r="B20" s="42"/>
      <c r="C20" s="4"/>
      <c r="D20" s="2"/>
      <c r="E20" s="2"/>
      <c r="F20" s="2"/>
      <c r="G20" s="2"/>
      <c r="H20" s="2"/>
      <c r="I20" s="2"/>
      <c r="J20" s="2"/>
      <c r="K20" s="2"/>
      <c r="L20" s="50">
        <f t="shared" si="0"/>
        <v>0</v>
      </c>
      <c r="M20" s="52"/>
      <c r="N20" s="52"/>
    </row>
    <row r="21" spans="1:14" x14ac:dyDescent="0.25">
      <c r="A21" s="41"/>
      <c r="B21" s="42"/>
      <c r="C21" s="4"/>
      <c r="D21" s="2"/>
      <c r="E21" s="2"/>
      <c r="F21" s="2"/>
      <c r="G21" s="2"/>
      <c r="H21" s="2"/>
      <c r="I21" s="2"/>
      <c r="J21" s="2"/>
      <c r="K21" s="2"/>
      <c r="L21" s="50">
        <f t="shared" si="0"/>
        <v>0</v>
      </c>
      <c r="M21" s="52"/>
      <c r="N21" s="52"/>
    </row>
    <row r="22" spans="1:14" x14ac:dyDescent="0.25">
      <c r="A22" s="41"/>
      <c r="B22" s="42"/>
      <c r="C22" s="4"/>
      <c r="D22" s="2"/>
      <c r="E22" s="2"/>
      <c r="F22" s="2"/>
      <c r="G22" s="2"/>
      <c r="H22" s="2"/>
      <c r="I22" s="2"/>
      <c r="J22" s="2"/>
      <c r="K22" s="2"/>
      <c r="L22" s="50">
        <f t="shared" si="0"/>
        <v>0</v>
      </c>
      <c r="M22" s="52"/>
      <c r="N22" s="52"/>
    </row>
    <row r="23" spans="1:14" x14ac:dyDescent="0.25">
      <c r="A23" s="41"/>
      <c r="B23" s="42"/>
      <c r="C23" s="4"/>
      <c r="D23" s="2"/>
      <c r="E23" s="2"/>
      <c r="F23" s="2"/>
      <c r="G23" s="2"/>
      <c r="H23" s="2"/>
      <c r="I23" s="2"/>
      <c r="J23" s="2"/>
      <c r="K23" s="2"/>
      <c r="L23" s="50">
        <f t="shared" si="0"/>
        <v>0</v>
      </c>
      <c r="M23" s="52"/>
      <c r="N23" s="52"/>
    </row>
    <row r="24" spans="1:14" x14ac:dyDescent="0.25">
      <c r="A24" s="41"/>
      <c r="B24" s="42"/>
      <c r="C24" s="4"/>
      <c r="D24" s="2"/>
      <c r="E24" s="2"/>
      <c r="F24" s="2"/>
      <c r="G24" s="2"/>
      <c r="H24" s="2"/>
      <c r="I24" s="2"/>
      <c r="J24" s="2"/>
      <c r="K24" s="2"/>
      <c r="L24" s="50">
        <f t="shared" si="0"/>
        <v>0</v>
      </c>
      <c r="M24" s="52"/>
      <c r="N24" s="52"/>
    </row>
    <row r="25" spans="1:14" x14ac:dyDescent="0.25">
      <c r="A25" s="41"/>
      <c r="B25" s="42"/>
      <c r="C25" s="4"/>
      <c r="D25" s="2"/>
      <c r="E25" s="2"/>
      <c r="F25" s="2"/>
      <c r="G25" s="2"/>
      <c r="H25" s="2"/>
      <c r="I25" s="2"/>
      <c r="J25" s="2"/>
      <c r="K25" s="2"/>
      <c r="L25" s="50">
        <f t="shared" si="0"/>
        <v>0</v>
      </c>
      <c r="M25" s="52"/>
      <c r="N25" s="52"/>
    </row>
    <row r="26" spans="1:14" x14ac:dyDescent="0.25">
      <c r="A26" s="41"/>
      <c r="B26" s="42"/>
      <c r="C26" s="4"/>
      <c r="D26" s="2"/>
      <c r="E26" s="2"/>
      <c r="F26" s="2"/>
      <c r="G26" s="2"/>
      <c r="H26" s="2"/>
      <c r="I26" s="2"/>
      <c r="J26" s="2"/>
      <c r="K26" s="2"/>
      <c r="L26" s="50">
        <f t="shared" si="0"/>
        <v>0</v>
      </c>
      <c r="M26" s="52"/>
      <c r="N26" s="52"/>
    </row>
    <row r="27" spans="1:14" ht="18.75" x14ac:dyDescent="0.3">
      <c r="A27" s="145" t="s">
        <v>24</v>
      </c>
      <c r="B27" s="146"/>
      <c r="C27" s="147"/>
      <c r="D27" s="50">
        <f t="shared" ref="D27:L27" si="1">SUM(D12:D26)</f>
        <v>0</v>
      </c>
      <c r="E27" s="50">
        <f t="shared" si="1"/>
        <v>0</v>
      </c>
      <c r="F27" s="50">
        <f t="shared" si="1"/>
        <v>0</v>
      </c>
      <c r="G27" s="50">
        <f t="shared" si="1"/>
        <v>0</v>
      </c>
      <c r="H27" s="50">
        <f t="shared" si="1"/>
        <v>0</v>
      </c>
      <c r="I27" s="50">
        <f t="shared" si="1"/>
        <v>0</v>
      </c>
      <c r="J27" s="50">
        <f t="shared" si="1"/>
        <v>0</v>
      </c>
      <c r="K27" s="50">
        <f t="shared" si="1"/>
        <v>0</v>
      </c>
      <c r="L27" s="50">
        <f t="shared" si="1"/>
        <v>0</v>
      </c>
      <c r="M27" s="44" t="s">
        <v>20</v>
      </c>
      <c r="N27" s="59"/>
    </row>
    <row r="28" spans="1:14" x14ac:dyDescent="0.25"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30" spans="1:14" ht="18.75" x14ac:dyDescent="0.3">
      <c r="A30" s="60" t="s">
        <v>8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4" ht="45" x14ac:dyDescent="0.25">
      <c r="A31" s="48" t="s">
        <v>7</v>
      </c>
      <c r="B31" s="48" t="s">
        <v>31</v>
      </c>
      <c r="C31" s="48" t="s">
        <v>110</v>
      </c>
      <c r="D31" s="48" t="str">
        <f>$D$6</f>
        <v>General Fund</v>
      </c>
      <c r="E31" s="48" t="str">
        <f>$E$6</f>
        <v>National &amp; Department Dues Fund</v>
      </c>
      <c r="F31" s="48" t="str">
        <f>$F$6</f>
        <v>Relief Fund</v>
      </c>
      <c r="G31" s="48" t="str">
        <f>$G$6</f>
        <v>Kitchen Fund</v>
      </c>
      <c r="H31" s="48" t="str">
        <f>$H$6</f>
        <v>Cancer Fund</v>
      </c>
      <c r="I31" s="48" t="str">
        <f>$I$6</f>
        <v>National Home Fund</v>
      </c>
      <c r="J31" s="48" t="str">
        <f>J$6</f>
        <v xml:space="preserve"> Fund</v>
      </c>
      <c r="K31" s="48" t="str">
        <f>K$6</f>
        <v xml:space="preserve"> Fund</v>
      </c>
      <c r="L31" s="48" t="s">
        <v>32</v>
      </c>
      <c r="M31" s="57"/>
      <c r="N31" s="58"/>
    </row>
    <row r="32" spans="1:14" x14ac:dyDescent="0.25">
      <c r="A32" s="133"/>
      <c r="B32" s="134"/>
      <c r="C32" s="135"/>
      <c r="D32" s="3"/>
      <c r="E32" s="3"/>
      <c r="F32" s="3"/>
      <c r="G32" s="3"/>
      <c r="H32" s="3"/>
      <c r="I32" s="3"/>
      <c r="J32" s="3"/>
      <c r="K32" s="3"/>
      <c r="L32" s="50">
        <f>SUM(D32:K32)</f>
        <v>0</v>
      </c>
      <c r="M32" s="52"/>
      <c r="N32" s="52"/>
    </row>
    <row r="33" spans="1:14" x14ac:dyDescent="0.25">
      <c r="A33" s="133"/>
      <c r="B33" s="134"/>
      <c r="C33" s="135"/>
      <c r="D33" s="3"/>
      <c r="E33" s="3"/>
      <c r="F33" s="3"/>
      <c r="G33" s="3"/>
      <c r="H33" s="3"/>
      <c r="I33" s="3"/>
      <c r="J33" s="3"/>
      <c r="K33" s="3"/>
      <c r="L33" s="50">
        <f t="shared" ref="L33:L46" si="2">SUM(D33:K33)</f>
        <v>0</v>
      </c>
      <c r="M33" s="52"/>
      <c r="N33" s="52"/>
    </row>
    <row r="34" spans="1:14" x14ac:dyDescent="0.25">
      <c r="A34" s="133"/>
      <c r="B34" s="134"/>
      <c r="C34" s="135"/>
      <c r="D34" s="3"/>
      <c r="E34" s="3"/>
      <c r="F34" s="3"/>
      <c r="G34" s="3"/>
      <c r="H34" s="3"/>
      <c r="I34" s="3"/>
      <c r="J34" s="3"/>
      <c r="K34" s="3"/>
      <c r="L34" s="50">
        <f t="shared" si="2"/>
        <v>0</v>
      </c>
      <c r="M34" s="52"/>
      <c r="N34" s="52"/>
    </row>
    <row r="35" spans="1:14" x14ac:dyDescent="0.25">
      <c r="A35" s="133"/>
      <c r="B35" s="134"/>
      <c r="C35" s="135"/>
      <c r="D35" s="3"/>
      <c r="E35" s="3"/>
      <c r="F35" s="3"/>
      <c r="G35" s="3"/>
      <c r="H35" s="3"/>
      <c r="I35" s="3"/>
      <c r="J35" s="3"/>
      <c r="K35" s="3"/>
      <c r="L35" s="50">
        <f t="shared" si="2"/>
        <v>0</v>
      </c>
      <c r="M35" s="52"/>
      <c r="N35" s="52"/>
    </row>
    <row r="36" spans="1:14" x14ac:dyDescent="0.25">
      <c r="A36" s="133"/>
      <c r="B36" s="134"/>
      <c r="C36" s="135"/>
      <c r="D36" s="3"/>
      <c r="E36" s="3"/>
      <c r="F36" s="3"/>
      <c r="G36" s="3"/>
      <c r="H36" s="3"/>
      <c r="I36" s="3"/>
      <c r="J36" s="3"/>
      <c r="K36" s="3"/>
      <c r="L36" s="50">
        <f t="shared" si="2"/>
        <v>0</v>
      </c>
      <c r="M36" s="52"/>
      <c r="N36" s="52"/>
    </row>
    <row r="37" spans="1:14" x14ac:dyDescent="0.25">
      <c r="A37" s="133"/>
      <c r="B37" s="134"/>
      <c r="C37" s="135"/>
      <c r="D37" s="3"/>
      <c r="E37" s="3"/>
      <c r="F37" s="3"/>
      <c r="G37" s="3"/>
      <c r="H37" s="3"/>
      <c r="I37" s="3"/>
      <c r="J37" s="3"/>
      <c r="K37" s="3"/>
      <c r="L37" s="50">
        <f t="shared" si="2"/>
        <v>0</v>
      </c>
      <c r="M37" s="52"/>
      <c r="N37" s="52"/>
    </row>
    <row r="38" spans="1:14" x14ac:dyDescent="0.25">
      <c r="A38" s="133"/>
      <c r="B38" s="134"/>
      <c r="C38" s="135"/>
      <c r="D38" s="3"/>
      <c r="E38" s="3"/>
      <c r="F38" s="3"/>
      <c r="G38" s="3"/>
      <c r="H38" s="3"/>
      <c r="I38" s="3"/>
      <c r="J38" s="3"/>
      <c r="K38" s="3"/>
      <c r="L38" s="50">
        <f t="shared" si="2"/>
        <v>0</v>
      </c>
      <c r="M38" s="52"/>
      <c r="N38" s="52"/>
    </row>
    <row r="39" spans="1:14" x14ac:dyDescent="0.25">
      <c r="A39" s="133"/>
      <c r="B39" s="134"/>
      <c r="C39" s="135"/>
      <c r="D39" s="3"/>
      <c r="E39" s="3"/>
      <c r="F39" s="3"/>
      <c r="G39" s="3"/>
      <c r="H39" s="3"/>
      <c r="I39" s="3"/>
      <c r="J39" s="3"/>
      <c r="K39" s="3"/>
      <c r="L39" s="50">
        <f t="shared" si="2"/>
        <v>0</v>
      </c>
      <c r="M39" s="52"/>
      <c r="N39" s="52"/>
    </row>
    <row r="40" spans="1:14" x14ac:dyDescent="0.25">
      <c r="A40" s="133"/>
      <c r="B40" s="134"/>
      <c r="C40" s="135"/>
      <c r="D40" s="3"/>
      <c r="E40" s="3"/>
      <c r="F40" s="3"/>
      <c r="G40" s="3"/>
      <c r="H40" s="3"/>
      <c r="I40" s="3"/>
      <c r="J40" s="3"/>
      <c r="K40" s="3"/>
      <c r="L40" s="50">
        <f t="shared" si="2"/>
        <v>0</v>
      </c>
      <c r="M40" s="52"/>
      <c r="N40" s="52"/>
    </row>
    <row r="41" spans="1:14" x14ac:dyDescent="0.25">
      <c r="A41" s="133"/>
      <c r="B41" s="134"/>
      <c r="C41" s="135"/>
      <c r="D41" s="3"/>
      <c r="E41" s="3"/>
      <c r="F41" s="3"/>
      <c r="G41" s="3"/>
      <c r="H41" s="3"/>
      <c r="I41" s="3"/>
      <c r="J41" s="3"/>
      <c r="K41" s="3"/>
      <c r="L41" s="50">
        <f t="shared" si="2"/>
        <v>0</v>
      </c>
      <c r="M41" s="52"/>
      <c r="N41" s="52"/>
    </row>
    <row r="42" spans="1:14" x14ac:dyDescent="0.25">
      <c r="A42" s="133"/>
      <c r="B42" s="134"/>
      <c r="C42" s="135"/>
      <c r="D42" s="3"/>
      <c r="E42" s="3"/>
      <c r="F42" s="3"/>
      <c r="G42" s="3"/>
      <c r="H42" s="3"/>
      <c r="I42" s="3"/>
      <c r="J42" s="3"/>
      <c r="K42" s="3"/>
      <c r="L42" s="50">
        <f t="shared" si="2"/>
        <v>0</v>
      </c>
      <c r="M42" s="52"/>
      <c r="N42" s="52"/>
    </row>
    <row r="43" spans="1:14" x14ac:dyDescent="0.25">
      <c r="A43" s="133"/>
      <c r="B43" s="134"/>
      <c r="C43" s="135"/>
      <c r="D43" s="3"/>
      <c r="E43" s="3"/>
      <c r="F43" s="3"/>
      <c r="G43" s="3"/>
      <c r="H43" s="3"/>
      <c r="I43" s="3"/>
      <c r="J43" s="3"/>
      <c r="K43" s="3"/>
      <c r="L43" s="50">
        <f t="shared" si="2"/>
        <v>0</v>
      </c>
      <c r="M43" s="52"/>
      <c r="N43" s="52"/>
    </row>
    <row r="44" spans="1:14" x14ac:dyDescent="0.25">
      <c r="A44" s="133"/>
      <c r="B44" s="134"/>
      <c r="C44" s="135"/>
      <c r="D44" s="3"/>
      <c r="E44" s="3"/>
      <c r="F44" s="3"/>
      <c r="G44" s="3"/>
      <c r="H44" s="3"/>
      <c r="I44" s="3"/>
      <c r="J44" s="3"/>
      <c r="K44" s="3"/>
      <c r="L44" s="50">
        <f t="shared" si="2"/>
        <v>0</v>
      </c>
      <c r="M44" s="52"/>
      <c r="N44" s="52"/>
    </row>
    <row r="45" spans="1:14" x14ac:dyDescent="0.25">
      <c r="A45" s="133"/>
      <c r="B45" s="134"/>
      <c r="C45" s="135"/>
      <c r="D45" s="3"/>
      <c r="E45" s="3"/>
      <c r="F45" s="3"/>
      <c r="G45" s="3"/>
      <c r="H45" s="3"/>
      <c r="I45" s="3"/>
      <c r="J45" s="3"/>
      <c r="K45" s="3"/>
      <c r="L45" s="50">
        <f t="shared" si="2"/>
        <v>0</v>
      </c>
      <c r="M45" s="52"/>
      <c r="N45" s="52"/>
    </row>
    <row r="46" spans="1:14" x14ac:dyDescent="0.25">
      <c r="A46" s="133"/>
      <c r="B46" s="134"/>
      <c r="C46" s="135"/>
      <c r="D46" s="3"/>
      <c r="E46" s="3"/>
      <c r="F46" s="3"/>
      <c r="G46" s="3"/>
      <c r="H46" s="3"/>
      <c r="I46" s="3"/>
      <c r="J46" s="3"/>
      <c r="K46" s="3"/>
      <c r="L46" s="50">
        <f t="shared" si="2"/>
        <v>0</v>
      </c>
      <c r="M46" s="52"/>
      <c r="N46" s="52"/>
    </row>
    <row r="47" spans="1:14" ht="18.75" x14ac:dyDescent="0.3">
      <c r="A47" s="145" t="s">
        <v>25</v>
      </c>
      <c r="B47" s="146"/>
      <c r="C47" s="147"/>
      <c r="D47" s="50">
        <f t="shared" ref="D47:L47" si="3">SUM(D32:D46)</f>
        <v>0</v>
      </c>
      <c r="E47" s="50">
        <f t="shared" si="3"/>
        <v>0</v>
      </c>
      <c r="F47" s="50">
        <f t="shared" si="3"/>
        <v>0</v>
      </c>
      <c r="G47" s="50">
        <f t="shared" si="3"/>
        <v>0</v>
      </c>
      <c r="H47" s="50">
        <f t="shared" si="3"/>
        <v>0</v>
      </c>
      <c r="I47" s="50">
        <f t="shared" si="3"/>
        <v>0</v>
      </c>
      <c r="J47" s="50">
        <f t="shared" si="3"/>
        <v>0</v>
      </c>
      <c r="K47" s="50">
        <f t="shared" si="3"/>
        <v>0</v>
      </c>
      <c r="L47" s="50">
        <f t="shared" si="3"/>
        <v>0</v>
      </c>
      <c r="M47" s="44" t="s">
        <v>21</v>
      </c>
      <c r="N47" s="59"/>
    </row>
    <row r="48" spans="1:14" x14ac:dyDescent="0.25"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</row>
    <row r="50" spans="1:13" ht="18.75" x14ac:dyDescent="0.3">
      <c r="A50" s="62" t="str">
        <f>"Ending Fund Balances for the "&amp;A3</f>
        <v xml:space="preserve">Ending Fund Balances for the Treasurer's Report for August, 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</row>
    <row r="51" spans="1:13" ht="45.75" x14ac:dyDescent="0.3">
      <c r="A51" s="142" t="s">
        <v>56</v>
      </c>
      <c r="B51" s="143"/>
      <c r="C51" s="144"/>
      <c r="D51" s="48" t="str">
        <f>$D$6</f>
        <v>General Fund</v>
      </c>
      <c r="E51" s="48" t="str">
        <f>$E$6</f>
        <v>National &amp; Department Dues Fund</v>
      </c>
      <c r="F51" s="48" t="str">
        <f>$F$6</f>
        <v>Relief Fund</v>
      </c>
      <c r="G51" s="48" t="str">
        <f>$G$6</f>
        <v>Kitchen Fund</v>
      </c>
      <c r="H51" s="48" t="str">
        <f>$H$6</f>
        <v>Cancer Fund</v>
      </c>
      <c r="I51" s="48" t="str">
        <f>$I$6</f>
        <v>National Home Fund</v>
      </c>
      <c r="J51" s="48" t="str">
        <f>J$6</f>
        <v xml:space="preserve"> Fund</v>
      </c>
      <c r="K51" s="48" t="str">
        <f>K$6</f>
        <v xml:space="preserve"> Fund</v>
      </c>
      <c r="L51" s="48" t="s">
        <v>5</v>
      </c>
    </row>
    <row r="52" spans="1:13" ht="18.75" x14ac:dyDescent="0.3">
      <c r="A52" s="136" t="str">
        <f>"As of August 31, "&amp;'Fill Out Info About Aux First!'!I12</f>
        <v xml:space="preserve">As of August 31, </v>
      </c>
      <c r="B52" s="137"/>
      <c r="C52" s="138"/>
      <c r="D52" s="64">
        <f t="shared" ref="D52:K52" si="4">D7+D27-D47</f>
        <v>0</v>
      </c>
      <c r="E52" s="64">
        <f t="shared" si="4"/>
        <v>0</v>
      </c>
      <c r="F52" s="64">
        <f t="shared" si="4"/>
        <v>0</v>
      </c>
      <c r="G52" s="64">
        <f t="shared" si="4"/>
        <v>0</v>
      </c>
      <c r="H52" s="64">
        <f t="shared" si="4"/>
        <v>0</v>
      </c>
      <c r="I52" s="64">
        <f t="shared" si="4"/>
        <v>0</v>
      </c>
      <c r="J52" s="64">
        <f t="shared" si="4"/>
        <v>0</v>
      </c>
      <c r="K52" s="64">
        <f t="shared" si="4"/>
        <v>0</v>
      </c>
      <c r="L52" s="65">
        <f>SUM(D52:K52)</f>
        <v>0</v>
      </c>
      <c r="M52" s="44" t="s">
        <v>22</v>
      </c>
    </row>
    <row r="54" spans="1:13" x14ac:dyDescent="0.25">
      <c r="M54" s="66" t="s">
        <v>23</v>
      </c>
    </row>
    <row r="55" spans="1:13" x14ac:dyDescent="0.25">
      <c r="A55" s="67" t="s">
        <v>26</v>
      </c>
      <c r="B55" s="68"/>
      <c r="C55" s="68"/>
      <c r="E55" s="67" t="s">
        <v>26</v>
      </c>
      <c r="F55" s="68"/>
      <c r="G55" s="68"/>
      <c r="H55" s="68"/>
      <c r="I55" s="68"/>
    </row>
    <row r="56" spans="1:13" x14ac:dyDescent="0.25">
      <c r="B56" s="44" t="s">
        <v>27</v>
      </c>
      <c r="F56" s="44" t="s">
        <v>28</v>
      </c>
    </row>
    <row r="57" spans="1:13" x14ac:dyDescent="0.25">
      <c r="D57" s="69"/>
    </row>
    <row r="58" spans="1:13" x14ac:dyDescent="0.25">
      <c r="F58" s="68"/>
      <c r="G58" s="68"/>
      <c r="H58" s="68"/>
      <c r="I58" s="68"/>
    </row>
    <row r="59" spans="1:13" x14ac:dyDescent="0.25">
      <c r="F59" s="44" t="s">
        <v>29</v>
      </c>
    </row>
    <row r="61" spans="1:13" x14ac:dyDescent="0.25">
      <c r="F61" s="68"/>
      <c r="G61" s="68"/>
      <c r="H61" s="68"/>
      <c r="I61" s="68"/>
    </row>
    <row r="62" spans="1:13" x14ac:dyDescent="0.25">
      <c r="F62" s="44" t="s">
        <v>30</v>
      </c>
    </row>
  </sheetData>
  <sheetProtection algorithmName="SHA-512" hashValue="1FpvMldeUuijOaX6EOJ+vNL5nmtNdzw3ems+DyFjSSz5GcLKWY5p4TqoMjZdoDk7oKACEVusCtLZIBA1ipbOTw==" saltValue="SFlvnFZD8yWnhtgKF4vKSA==" spinCount="100000" sheet="1" objects="1" scenarios="1" selectLockedCells="1"/>
  <mergeCells count="6">
    <mergeCell ref="A52:C52"/>
    <mergeCell ref="A6:C6"/>
    <mergeCell ref="A7:C7"/>
    <mergeCell ref="A27:C27"/>
    <mergeCell ref="A47:C47"/>
    <mergeCell ref="A51:C51"/>
  </mergeCells>
  <conditionalFormatting sqref="C9:K9">
    <cfRule type="containsText" dxfId="32" priority="3" operator="containsText" text="ERROR">
      <formula>NOT(ISERROR(SEARCH("ERROR",C9)))</formula>
    </cfRule>
  </conditionalFormatting>
  <conditionalFormatting sqref="C9">
    <cfRule type="containsText" dxfId="31" priority="1" operator="containsText" text="ERROR">
      <formula>NOT(ISERROR(SEARCH("ERROR",C9)))</formula>
    </cfRule>
    <cfRule type="containsText" dxfId="30" priority="2" operator="containsText" text="ERROR">
      <formula>NOT(ISERROR(SEARCH("ERROR",C9)))</formula>
    </cfRule>
  </conditionalFormatting>
  <pageMargins left="0.7" right="0.7" top="0.75" bottom="0.75" header="0.3" footer="0.3"/>
  <pageSetup scale="76" orientation="landscape" horizontalDpi="1200" verticalDpi="1200" r:id="rId1"/>
  <headerFooter>
    <oddFooter>&amp;LPage &amp;P of &amp;N</oddFooter>
  </headerFooter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F9E6F-E6E3-4A21-9ABE-B2E32FB5E520}">
  <dimension ref="A1:N62"/>
  <sheetViews>
    <sheetView zoomScaleNormal="100" workbookViewId="0">
      <pane ySplit="4" topLeftCell="A5" activePane="bottomLeft" state="frozen"/>
      <selection pane="bottomLeft" activeCell="C12" sqref="C12"/>
    </sheetView>
  </sheetViews>
  <sheetFormatPr defaultColWidth="9.140625" defaultRowHeight="15" x14ac:dyDescent="0.25"/>
  <cols>
    <col min="1" max="1" width="9.140625" style="44"/>
    <col min="2" max="2" width="11.140625" style="44" customWidth="1"/>
    <col min="3" max="3" width="21.42578125" style="44" customWidth="1"/>
    <col min="4" max="11" width="12.85546875" style="44" customWidth="1"/>
    <col min="12" max="12" width="11.42578125" style="44" customWidth="1"/>
    <col min="13" max="13" width="4.7109375" style="44" bestFit="1" customWidth="1"/>
    <col min="14" max="16384" width="9.140625" style="44"/>
  </cols>
  <sheetData>
    <row r="1" spans="1:14" ht="26.25" x14ac:dyDescent="0.4">
      <c r="A1" s="43" t="str">
        <f>"VFW Auxiliary to Post "&amp;'Fill Out Info About Aux First!'!I3</f>
        <v xml:space="preserve">VFW Auxiliary to Post </v>
      </c>
    </row>
    <row r="2" spans="1:14" ht="26.25" x14ac:dyDescent="0.4">
      <c r="A2" s="43" t="str">
        <f>"Located in "&amp;'Fill Out Info About Aux First!'!I6&amp;", "&amp;'Fill Out Info About Aux First!'!I9</f>
        <v xml:space="preserve">Located in , </v>
      </c>
    </row>
    <row r="3" spans="1:14" ht="26.25" x14ac:dyDescent="0.4">
      <c r="A3" s="43" t="str">
        <f>"Treasurer's Report for September, "&amp;'Fill Out Info About Aux First!'!I12</f>
        <v xml:space="preserve">Treasurer's Report for September, </v>
      </c>
    </row>
    <row r="4" spans="1:14" ht="21" x14ac:dyDescent="0.35">
      <c r="A4" s="45"/>
    </row>
    <row r="5" spans="1:14" ht="18.75" x14ac:dyDescent="0.3">
      <c r="A5" s="46" t="str">
        <f>"Beginning Fund Balances for the "&amp;A3</f>
        <v xml:space="preserve">Beginning Fund Balances for the Treasurer's Report for September, 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4" ht="45" x14ac:dyDescent="0.25">
      <c r="A6" s="139"/>
      <c r="B6" s="140"/>
      <c r="C6" s="141"/>
      <c r="D6" s="48" t="s">
        <v>1</v>
      </c>
      <c r="E6" s="48" t="s">
        <v>2</v>
      </c>
      <c r="F6" s="48" t="s">
        <v>3</v>
      </c>
      <c r="G6" s="48" t="s">
        <v>4</v>
      </c>
      <c r="H6" s="48" t="s">
        <v>14</v>
      </c>
      <c r="I6" s="48" t="s">
        <v>15</v>
      </c>
      <c r="J6" s="49" t="str">
        <f>August!J6</f>
        <v xml:space="preserve"> Fund</v>
      </c>
      <c r="K6" s="49" t="str">
        <f>August!K6</f>
        <v xml:space="preserve"> Fund</v>
      </c>
      <c r="L6" s="48" t="s">
        <v>16</v>
      </c>
    </row>
    <row r="7" spans="1:14" ht="18.75" customHeight="1" x14ac:dyDescent="0.3">
      <c r="A7" s="142" t="str">
        <f>"As of August 31, "&amp;'Fill Out Info About Aux First!'!I12</f>
        <v xml:space="preserve">As of August 31, </v>
      </c>
      <c r="B7" s="143"/>
      <c r="C7" s="144"/>
      <c r="D7" s="70">
        <f>August!D52</f>
        <v>0</v>
      </c>
      <c r="E7" s="70">
        <f>August!E52</f>
        <v>0</v>
      </c>
      <c r="F7" s="70">
        <f>August!F52</f>
        <v>0</v>
      </c>
      <c r="G7" s="70">
        <f>August!G52</f>
        <v>0</v>
      </c>
      <c r="H7" s="70">
        <f>August!H52</f>
        <v>0</v>
      </c>
      <c r="I7" s="70">
        <f>August!I52</f>
        <v>0</v>
      </c>
      <c r="J7" s="70">
        <f>August!J52</f>
        <v>0</v>
      </c>
      <c r="K7" s="70">
        <f>August!K52</f>
        <v>0</v>
      </c>
      <c r="L7" s="50">
        <f>SUM(D7:K7)</f>
        <v>0</v>
      </c>
      <c r="M7" s="44" t="s">
        <v>19</v>
      </c>
    </row>
    <row r="8" spans="1:14" ht="18.75" customHeight="1" x14ac:dyDescent="0.3">
      <c r="A8" s="51"/>
      <c r="B8" s="51"/>
      <c r="C8" s="52"/>
      <c r="D8" s="52"/>
      <c r="E8" s="52"/>
      <c r="F8" s="52"/>
      <c r="G8" s="52"/>
      <c r="H8" s="52"/>
      <c r="I8" s="52"/>
      <c r="J8" s="52"/>
      <c r="K8" s="53"/>
    </row>
    <row r="9" spans="1:14" ht="15.75" x14ac:dyDescent="0.25">
      <c r="C9" s="54"/>
    </row>
    <row r="10" spans="1:14" ht="18.75" x14ac:dyDescent="0.3">
      <c r="A10" s="55" t="s">
        <v>6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4" s="57" customFormat="1" ht="45" x14ac:dyDescent="0.25">
      <c r="A11" s="48" t="s">
        <v>7</v>
      </c>
      <c r="B11" s="48" t="s">
        <v>31</v>
      </c>
      <c r="C11" s="48" t="s">
        <v>18</v>
      </c>
      <c r="D11" s="48" t="str">
        <f>$D$6</f>
        <v>General Fund</v>
      </c>
      <c r="E11" s="48" t="str">
        <f>$E$6</f>
        <v>National &amp; Department Dues Fund</v>
      </c>
      <c r="F11" s="48" t="str">
        <f>$F$6</f>
        <v>Relief Fund</v>
      </c>
      <c r="G11" s="48" t="str">
        <f>$G$6</f>
        <v>Kitchen Fund</v>
      </c>
      <c r="H11" s="48" t="str">
        <f>$H$6</f>
        <v>Cancer Fund</v>
      </c>
      <c r="I11" s="48" t="str">
        <f>$I$6</f>
        <v>National Home Fund</v>
      </c>
      <c r="J11" s="48" t="str">
        <f>J$6</f>
        <v xml:space="preserve"> Fund</v>
      </c>
      <c r="K11" s="48" t="str">
        <f>K$6</f>
        <v xml:space="preserve"> Fund</v>
      </c>
      <c r="L11" s="48" t="s">
        <v>17</v>
      </c>
      <c r="N11" s="58"/>
    </row>
    <row r="12" spans="1:14" x14ac:dyDescent="0.25">
      <c r="A12" s="41"/>
      <c r="B12" s="42"/>
      <c r="C12" s="4"/>
      <c r="D12" s="2"/>
      <c r="E12" s="2"/>
      <c r="F12" s="2"/>
      <c r="G12" s="2"/>
      <c r="H12" s="2"/>
      <c r="I12" s="2"/>
      <c r="J12" s="2"/>
      <c r="K12" s="2"/>
      <c r="L12" s="50">
        <f>SUM(D12:K12)</f>
        <v>0</v>
      </c>
      <c r="M12" s="52"/>
      <c r="N12" s="52"/>
    </row>
    <row r="13" spans="1:14" x14ac:dyDescent="0.25">
      <c r="A13" s="41"/>
      <c r="B13" s="42"/>
      <c r="C13" s="4"/>
      <c r="D13" s="2"/>
      <c r="E13" s="2"/>
      <c r="F13" s="2"/>
      <c r="G13" s="2"/>
      <c r="H13" s="2"/>
      <c r="I13" s="2"/>
      <c r="J13" s="2"/>
      <c r="K13" s="2"/>
      <c r="L13" s="50">
        <f t="shared" ref="L13:L26" si="0">SUM(D13:K13)</f>
        <v>0</v>
      </c>
      <c r="M13" s="52"/>
      <c r="N13" s="52"/>
    </row>
    <row r="14" spans="1:14" x14ac:dyDescent="0.25">
      <c r="A14" s="41"/>
      <c r="B14" s="42"/>
      <c r="C14" s="4"/>
      <c r="D14" s="2"/>
      <c r="E14" s="2"/>
      <c r="F14" s="2"/>
      <c r="G14" s="2"/>
      <c r="H14" s="2"/>
      <c r="I14" s="2"/>
      <c r="J14" s="2"/>
      <c r="K14" s="2"/>
      <c r="L14" s="50">
        <f t="shared" si="0"/>
        <v>0</v>
      </c>
      <c r="M14" s="52"/>
      <c r="N14" s="52"/>
    </row>
    <row r="15" spans="1:14" x14ac:dyDescent="0.25">
      <c r="A15" s="41"/>
      <c r="B15" s="42"/>
      <c r="C15" s="4"/>
      <c r="D15" s="2"/>
      <c r="E15" s="2"/>
      <c r="F15" s="2"/>
      <c r="G15" s="2"/>
      <c r="H15" s="2"/>
      <c r="I15" s="2"/>
      <c r="J15" s="2"/>
      <c r="K15" s="2"/>
      <c r="L15" s="50">
        <f t="shared" si="0"/>
        <v>0</v>
      </c>
      <c r="M15" s="52"/>
      <c r="N15" s="52"/>
    </row>
    <row r="16" spans="1:14" x14ac:dyDescent="0.25">
      <c r="A16" s="41"/>
      <c r="B16" s="42"/>
      <c r="C16" s="4"/>
      <c r="D16" s="2"/>
      <c r="E16" s="2"/>
      <c r="F16" s="2"/>
      <c r="G16" s="2"/>
      <c r="H16" s="2"/>
      <c r="I16" s="2"/>
      <c r="J16" s="2"/>
      <c r="K16" s="2"/>
      <c r="L16" s="50">
        <f t="shared" si="0"/>
        <v>0</v>
      </c>
      <c r="M16" s="52"/>
      <c r="N16" s="52"/>
    </row>
    <row r="17" spans="1:14" x14ac:dyDescent="0.25">
      <c r="A17" s="41"/>
      <c r="B17" s="42"/>
      <c r="C17" s="4"/>
      <c r="D17" s="2"/>
      <c r="E17" s="2"/>
      <c r="F17" s="2"/>
      <c r="G17" s="2"/>
      <c r="H17" s="2"/>
      <c r="I17" s="2"/>
      <c r="J17" s="2"/>
      <c r="K17" s="2"/>
      <c r="L17" s="50">
        <f t="shared" si="0"/>
        <v>0</v>
      </c>
      <c r="M17" s="52"/>
      <c r="N17" s="52"/>
    </row>
    <row r="18" spans="1:14" x14ac:dyDescent="0.25">
      <c r="A18" s="41"/>
      <c r="B18" s="42"/>
      <c r="C18" s="4"/>
      <c r="D18" s="2"/>
      <c r="E18" s="2"/>
      <c r="F18" s="2"/>
      <c r="G18" s="2"/>
      <c r="H18" s="2"/>
      <c r="I18" s="2"/>
      <c r="J18" s="2"/>
      <c r="K18" s="2"/>
      <c r="L18" s="50">
        <f t="shared" si="0"/>
        <v>0</v>
      </c>
      <c r="M18" s="52"/>
      <c r="N18" s="52"/>
    </row>
    <row r="19" spans="1:14" x14ac:dyDescent="0.25">
      <c r="A19" s="41"/>
      <c r="B19" s="42"/>
      <c r="C19" s="4"/>
      <c r="D19" s="2"/>
      <c r="E19" s="2"/>
      <c r="F19" s="2"/>
      <c r="G19" s="2"/>
      <c r="H19" s="2"/>
      <c r="I19" s="2"/>
      <c r="J19" s="2"/>
      <c r="K19" s="2"/>
      <c r="L19" s="50">
        <f t="shared" si="0"/>
        <v>0</v>
      </c>
      <c r="M19" s="52"/>
      <c r="N19" s="52"/>
    </row>
    <row r="20" spans="1:14" x14ac:dyDescent="0.25">
      <c r="A20" s="41"/>
      <c r="B20" s="42"/>
      <c r="C20" s="4"/>
      <c r="D20" s="2"/>
      <c r="E20" s="2"/>
      <c r="F20" s="2"/>
      <c r="G20" s="2"/>
      <c r="H20" s="2"/>
      <c r="I20" s="2"/>
      <c r="J20" s="2"/>
      <c r="K20" s="2"/>
      <c r="L20" s="50">
        <f t="shared" si="0"/>
        <v>0</v>
      </c>
      <c r="M20" s="52"/>
      <c r="N20" s="52"/>
    </row>
    <row r="21" spans="1:14" x14ac:dyDescent="0.25">
      <c r="A21" s="41"/>
      <c r="B21" s="42"/>
      <c r="C21" s="4"/>
      <c r="D21" s="2"/>
      <c r="E21" s="2"/>
      <c r="F21" s="2"/>
      <c r="G21" s="2"/>
      <c r="H21" s="2"/>
      <c r="I21" s="2"/>
      <c r="J21" s="2"/>
      <c r="K21" s="2"/>
      <c r="L21" s="50">
        <f t="shared" si="0"/>
        <v>0</v>
      </c>
      <c r="M21" s="52"/>
      <c r="N21" s="52"/>
    </row>
    <row r="22" spans="1:14" x14ac:dyDescent="0.25">
      <c r="A22" s="41"/>
      <c r="B22" s="42"/>
      <c r="C22" s="4"/>
      <c r="D22" s="2"/>
      <c r="E22" s="2"/>
      <c r="F22" s="2"/>
      <c r="G22" s="2"/>
      <c r="H22" s="2"/>
      <c r="I22" s="2"/>
      <c r="J22" s="2"/>
      <c r="K22" s="2"/>
      <c r="L22" s="50">
        <f t="shared" si="0"/>
        <v>0</v>
      </c>
      <c r="M22" s="52"/>
      <c r="N22" s="52"/>
    </row>
    <row r="23" spans="1:14" x14ac:dyDescent="0.25">
      <c r="A23" s="41"/>
      <c r="B23" s="42"/>
      <c r="C23" s="4"/>
      <c r="D23" s="2"/>
      <c r="E23" s="2"/>
      <c r="F23" s="2"/>
      <c r="G23" s="2"/>
      <c r="H23" s="2"/>
      <c r="I23" s="2"/>
      <c r="J23" s="2"/>
      <c r="K23" s="2"/>
      <c r="L23" s="50">
        <f t="shared" si="0"/>
        <v>0</v>
      </c>
      <c r="M23" s="52"/>
      <c r="N23" s="52"/>
    </row>
    <row r="24" spans="1:14" x14ac:dyDescent="0.25">
      <c r="A24" s="41"/>
      <c r="B24" s="42"/>
      <c r="C24" s="4"/>
      <c r="D24" s="2"/>
      <c r="E24" s="2"/>
      <c r="F24" s="2"/>
      <c r="G24" s="2"/>
      <c r="H24" s="2"/>
      <c r="I24" s="2"/>
      <c r="J24" s="2"/>
      <c r="K24" s="2"/>
      <c r="L24" s="50">
        <f t="shared" si="0"/>
        <v>0</v>
      </c>
      <c r="M24" s="52"/>
      <c r="N24" s="52"/>
    </row>
    <row r="25" spans="1:14" x14ac:dyDescent="0.25">
      <c r="A25" s="41"/>
      <c r="B25" s="42"/>
      <c r="C25" s="4"/>
      <c r="D25" s="2"/>
      <c r="E25" s="2"/>
      <c r="F25" s="2"/>
      <c r="G25" s="2"/>
      <c r="H25" s="2"/>
      <c r="I25" s="2"/>
      <c r="J25" s="2"/>
      <c r="K25" s="2"/>
      <c r="L25" s="50">
        <f t="shared" si="0"/>
        <v>0</v>
      </c>
      <c r="M25" s="52"/>
      <c r="N25" s="52"/>
    </row>
    <row r="26" spans="1:14" x14ac:dyDescent="0.25">
      <c r="A26" s="41"/>
      <c r="B26" s="42"/>
      <c r="C26" s="4"/>
      <c r="D26" s="2"/>
      <c r="E26" s="2"/>
      <c r="F26" s="2"/>
      <c r="G26" s="2"/>
      <c r="H26" s="2"/>
      <c r="I26" s="2"/>
      <c r="J26" s="2"/>
      <c r="K26" s="2"/>
      <c r="L26" s="50">
        <f t="shared" si="0"/>
        <v>0</v>
      </c>
      <c r="M26" s="52"/>
      <c r="N26" s="52"/>
    </row>
    <row r="27" spans="1:14" ht="18.75" x14ac:dyDescent="0.3">
      <c r="A27" s="145" t="s">
        <v>24</v>
      </c>
      <c r="B27" s="146"/>
      <c r="C27" s="147"/>
      <c r="D27" s="50">
        <f t="shared" ref="D27:L27" si="1">SUM(D12:D26)</f>
        <v>0</v>
      </c>
      <c r="E27" s="50">
        <f t="shared" si="1"/>
        <v>0</v>
      </c>
      <c r="F27" s="50">
        <f t="shared" si="1"/>
        <v>0</v>
      </c>
      <c r="G27" s="50">
        <f t="shared" si="1"/>
        <v>0</v>
      </c>
      <c r="H27" s="50">
        <f t="shared" si="1"/>
        <v>0</v>
      </c>
      <c r="I27" s="50">
        <f t="shared" si="1"/>
        <v>0</v>
      </c>
      <c r="J27" s="50">
        <f t="shared" si="1"/>
        <v>0</v>
      </c>
      <c r="K27" s="50">
        <f t="shared" si="1"/>
        <v>0</v>
      </c>
      <c r="L27" s="50">
        <f t="shared" si="1"/>
        <v>0</v>
      </c>
      <c r="M27" s="44" t="s">
        <v>20</v>
      </c>
      <c r="N27" s="59"/>
    </row>
    <row r="28" spans="1:14" x14ac:dyDescent="0.25"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30" spans="1:14" ht="18.75" x14ac:dyDescent="0.3">
      <c r="A30" s="60" t="s">
        <v>8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4" ht="45" x14ac:dyDescent="0.25">
      <c r="A31" s="48" t="s">
        <v>7</v>
      </c>
      <c r="B31" s="48" t="s">
        <v>31</v>
      </c>
      <c r="C31" s="48" t="s">
        <v>110</v>
      </c>
      <c r="D31" s="48" t="str">
        <f>$D$6</f>
        <v>General Fund</v>
      </c>
      <c r="E31" s="48" t="str">
        <f>$E$6</f>
        <v>National &amp; Department Dues Fund</v>
      </c>
      <c r="F31" s="48" t="str">
        <f>$F$6</f>
        <v>Relief Fund</v>
      </c>
      <c r="G31" s="48" t="str">
        <f>$G$6</f>
        <v>Kitchen Fund</v>
      </c>
      <c r="H31" s="48" t="str">
        <f>$H$6</f>
        <v>Cancer Fund</v>
      </c>
      <c r="I31" s="48" t="str">
        <f>$I$6</f>
        <v>National Home Fund</v>
      </c>
      <c r="J31" s="48" t="str">
        <f>J$6</f>
        <v xml:space="preserve"> Fund</v>
      </c>
      <c r="K31" s="48" t="str">
        <f>K$6</f>
        <v xml:space="preserve"> Fund</v>
      </c>
      <c r="L31" s="48" t="s">
        <v>32</v>
      </c>
      <c r="M31" s="57"/>
      <c r="N31" s="58"/>
    </row>
    <row r="32" spans="1:14" x14ac:dyDescent="0.25">
      <c r="A32" s="41"/>
      <c r="B32" s="42"/>
      <c r="C32" s="4"/>
      <c r="D32" s="3"/>
      <c r="E32" s="3"/>
      <c r="F32" s="3"/>
      <c r="G32" s="3"/>
      <c r="H32" s="3"/>
      <c r="I32" s="3"/>
      <c r="J32" s="3"/>
      <c r="K32" s="3"/>
      <c r="L32" s="50">
        <f>SUM(D32:K32)</f>
        <v>0</v>
      </c>
      <c r="M32" s="52"/>
      <c r="N32" s="52"/>
    </row>
    <row r="33" spans="1:14" x14ac:dyDescent="0.25">
      <c r="A33" s="41"/>
      <c r="B33" s="42"/>
      <c r="C33" s="4"/>
      <c r="D33" s="3"/>
      <c r="E33" s="3"/>
      <c r="F33" s="3"/>
      <c r="G33" s="3"/>
      <c r="H33" s="3"/>
      <c r="I33" s="3"/>
      <c r="J33" s="3"/>
      <c r="K33" s="3"/>
      <c r="L33" s="50">
        <f t="shared" ref="L33:L46" si="2">SUM(D33:K33)</f>
        <v>0</v>
      </c>
      <c r="M33" s="52"/>
      <c r="N33" s="52"/>
    </row>
    <row r="34" spans="1:14" x14ac:dyDescent="0.25">
      <c r="A34" s="41"/>
      <c r="B34" s="42"/>
      <c r="C34" s="4"/>
      <c r="D34" s="3"/>
      <c r="E34" s="3"/>
      <c r="F34" s="3"/>
      <c r="G34" s="3"/>
      <c r="H34" s="3"/>
      <c r="I34" s="3"/>
      <c r="J34" s="3"/>
      <c r="K34" s="3"/>
      <c r="L34" s="50">
        <f t="shared" si="2"/>
        <v>0</v>
      </c>
      <c r="M34" s="52"/>
      <c r="N34" s="52"/>
    </row>
    <row r="35" spans="1:14" x14ac:dyDescent="0.25">
      <c r="A35" s="41"/>
      <c r="B35" s="42"/>
      <c r="C35" s="4"/>
      <c r="D35" s="3"/>
      <c r="E35" s="3"/>
      <c r="F35" s="3"/>
      <c r="G35" s="3"/>
      <c r="H35" s="3"/>
      <c r="I35" s="3"/>
      <c r="J35" s="3"/>
      <c r="K35" s="3"/>
      <c r="L35" s="50">
        <f t="shared" si="2"/>
        <v>0</v>
      </c>
      <c r="M35" s="52"/>
      <c r="N35" s="52"/>
    </row>
    <row r="36" spans="1:14" x14ac:dyDescent="0.25">
      <c r="A36" s="41"/>
      <c r="B36" s="42"/>
      <c r="C36" s="4"/>
      <c r="D36" s="3"/>
      <c r="E36" s="3"/>
      <c r="F36" s="3"/>
      <c r="G36" s="3"/>
      <c r="H36" s="3"/>
      <c r="I36" s="3"/>
      <c r="J36" s="3"/>
      <c r="K36" s="3"/>
      <c r="L36" s="50">
        <f t="shared" si="2"/>
        <v>0</v>
      </c>
      <c r="M36" s="52"/>
      <c r="N36" s="52"/>
    </row>
    <row r="37" spans="1:14" x14ac:dyDescent="0.25">
      <c r="A37" s="41"/>
      <c r="B37" s="42"/>
      <c r="C37" s="4"/>
      <c r="D37" s="3"/>
      <c r="E37" s="3"/>
      <c r="F37" s="3"/>
      <c r="G37" s="3"/>
      <c r="H37" s="3"/>
      <c r="I37" s="3"/>
      <c r="J37" s="3"/>
      <c r="K37" s="3"/>
      <c r="L37" s="50">
        <f t="shared" si="2"/>
        <v>0</v>
      </c>
      <c r="M37" s="52"/>
      <c r="N37" s="52"/>
    </row>
    <row r="38" spans="1:14" x14ac:dyDescent="0.25">
      <c r="A38" s="41"/>
      <c r="B38" s="42"/>
      <c r="C38" s="4"/>
      <c r="D38" s="3"/>
      <c r="E38" s="3"/>
      <c r="F38" s="3"/>
      <c r="G38" s="3"/>
      <c r="H38" s="3"/>
      <c r="I38" s="3"/>
      <c r="J38" s="3"/>
      <c r="K38" s="3"/>
      <c r="L38" s="50">
        <f t="shared" si="2"/>
        <v>0</v>
      </c>
      <c r="M38" s="52"/>
      <c r="N38" s="52"/>
    </row>
    <row r="39" spans="1:14" x14ac:dyDescent="0.25">
      <c r="A39" s="41"/>
      <c r="B39" s="42"/>
      <c r="C39" s="4"/>
      <c r="D39" s="3"/>
      <c r="E39" s="3"/>
      <c r="F39" s="3"/>
      <c r="G39" s="3"/>
      <c r="H39" s="3"/>
      <c r="I39" s="3"/>
      <c r="J39" s="3"/>
      <c r="K39" s="3"/>
      <c r="L39" s="50">
        <f t="shared" si="2"/>
        <v>0</v>
      </c>
      <c r="M39" s="52"/>
      <c r="N39" s="52"/>
    </row>
    <row r="40" spans="1:14" x14ac:dyDescent="0.25">
      <c r="A40" s="41"/>
      <c r="B40" s="42"/>
      <c r="C40" s="4"/>
      <c r="D40" s="3"/>
      <c r="E40" s="3"/>
      <c r="F40" s="3"/>
      <c r="G40" s="3"/>
      <c r="H40" s="3"/>
      <c r="I40" s="3"/>
      <c r="J40" s="3"/>
      <c r="K40" s="3"/>
      <c r="L40" s="50">
        <f t="shared" si="2"/>
        <v>0</v>
      </c>
      <c r="M40" s="52"/>
      <c r="N40" s="52"/>
    </row>
    <row r="41" spans="1:14" x14ac:dyDescent="0.25">
      <c r="A41" s="41"/>
      <c r="B41" s="42"/>
      <c r="C41" s="4"/>
      <c r="D41" s="3"/>
      <c r="E41" s="3"/>
      <c r="F41" s="3"/>
      <c r="G41" s="3"/>
      <c r="H41" s="3"/>
      <c r="I41" s="3"/>
      <c r="J41" s="3"/>
      <c r="K41" s="3"/>
      <c r="L41" s="50">
        <f t="shared" si="2"/>
        <v>0</v>
      </c>
      <c r="M41" s="52"/>
      <c r="N41" s="52"/>
    </row>
    <row r="42" spans="1:14" x14ac:dyDescent="0.25">
      <c r="A42" s="41"/>
      <c r="B42" s="42"/>
      <c r="C42" s="4"/>
      <c r="D42" s="3"/>
      <c r="E42" s="3"/>
      <c r="F42" s="3"/>
      <c r="G42" s="3"/>
      <c r="H42" s="3"/>
      <c r="I42" s="3"/>
      <c r="J42" s="3"/>
      <c r="K42" s="3"/>
      <c r="L42" s="50">
        <f t="shared" si="2"/>
        <v>0</v>
      </c>
      <c r="M42" s="52"/>
      <c r="N42" s="52"/>
    </row>
    <row r="43" spans="1:14" x14ac:dyDescent="0.25">
      <c r="A43" s="41"/>
      <c r="B43" s="42"/>
      <c r="C43" s="4"/>
      <c r="D43" s="3"/>
      <c r="E43" s="3"/>
      <c r="F43" s="3"/>
      <c r="G43" s="3"/>
      <c r="H43" s="3"/>
      <c r="I43" s="3"/>
      <c r="J43" s="3"/>
      <c r="K43" s="3"/>
      <c r="L43" s="50">
        <f t="shared" si="2"/>
        <v>0</v>
      </c>
      <c r="M43" s="52"/>
      <c r="N43" s="52"/>
    </row>
    <row r="44" spans="1:14" x14ac:dyDescent="0.25">
      <c r="A44" s="41"/>
      <c r="B44" s="42"/>
      <c r="C44" s="4"/>
      <c r="D44" s="3"/>
      <c r="E44" s="3"/>
      <c r="F44" s="3"/>
      <c r="G44" s="3"/>
      <c r="H44" s="3"/>
      <c r="I44" s="3"/>
      <c r="J44" s="3"/>
      <c r="K44" s="3"/>
      <c r="L44" s="50">
        <f t="shared" si="2"/>
        <v>0</v>
      </c>
      <c r="M44" s="52"/>
      <c r="N44" s="52"/>
    </row>
    <row r="45" spans="1:14" x14ac:dyDescent="0.25">
      <c r="A45" s="41"/>
      <c r="B45" s="42"/>
      <c r="C45" s="4"/>
      <c r="D45" s="3"/>
      <c r="E45" s="3"/>
      <c r="F45" s="3"/>
      <c r="G45" s="3"/>
      <c r="H45" s="3"/>
      <c r="I45" s="3"/>
      <c r="J45" s="3"/>
      <c r="K45" s="3"/>
      <c r="L45" s="50">
        <f t="shared" si="2"/>
        <v>0</v>
      </c>
      <c r="M45" s="52"/>
      <c r="N45" s="52"/>
    </row>
    <row r="46" spans="1:14" x14ac:dyDescent="0.25">
      <c r="A46" s="41"/>
      <c r="B46" s="42"/>
      <c r="C46" s="4"/>
      <c r="D46" s="3"/>
      <c r="E46" s="3"/>
      <c r="F46" s="3"/>
      <c r="G46" s="3"/>
      <c r="H46" s="3"/>
      <c r="I46" s="3"/>
      <c r="J46" s="3"/>
      <c r="K46" s="3"/>
      <c r="L46" s="50">
        <f t="shared" si="2"/>
        <v>0</v>
      </c>
      <c r="M46" s="52"/>
      <c r="N46" s="52"/>
    </row>
    <row r="47" spans="1:14" ht="18.75" x14ac:dyDescent="0.3">
      <c r="A47" s="145" t="s">
        <v>25</v>
      </c>
      <c r="B47" s="146"/>
      <c r="C47" s="147"/>
      <c r="D47" s="50">
        <f t="shared" ref="D47:L47" si="3">SUM(D32:D46)</f>
        <v>0</v>
      </c>
      <c r="E47" s="50">
        <f t="shared" si="3"/>
        <v>0</v>
      </c>
      <c r="F47" s="50">
        <f t="shared" si="3"/>
        <v>0</v>
      </c>
      <c r="G47" s="50">
        <f t="shared" si="3"/>
        <v>0</v>
      </c>
      <c r="H47" s="50">
        <f t="shared" si="3"/>
        <v>0</v>
      </c>
      <c r="I47" s="50">
        <f t="shared" si="3"/>
        <v>0</v>
      </c>
      <c r="J47" s="50">
        <f t="shared" si="3"/>
        <v>0</v>
      </c>
      <c r="K47" s="50">
        <f t="shared" si="3"/>
        <v>0</v>
      </c>
      <c r="L47" s="50">
        <f t="shared" si="3"/>
        <v>0</v>
      </c>
      <c r="M47" s="44" t="s">
        <v>21</v>
      </c>
      <c r="N47" s="59"/>
    </row>
    <row r="48" spans="1:14" x14ac:dyDescent="0.25"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</row>
    <row r="50" spans="1:13" ht="18.75" x14ac:dyDescent="0.3">
      <c r="A50" s="62" t="str">
        <f>"Ending Fund Balances for the "&amp;A3</f>
        <v xml:space="preserve">Ending Fund Balances for the Treasurer's Report for September, 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</row>
    <row r="51" spans="1:13" ht="45.75" x14ac:dyDescent="0.3">
      <c r="A51" s="142" t="s">
        <v>56</v>
      </c>
      <c r="B51" s="143"/>
      <c r="C51" s="144"/>
      <c r="D51" s="48" t="str">
        <f>$D$6</f>
        <v>General Fund</v>
      </c>
      <c r="E51" s="48" t="str">
        <f>$E$6</f>
        <v>National &amp; Department Dues Fund</v>
      </c>
      <c r="F51" s="48" t="str">
        <f>$F$6</f>
        <v>Relief Fund</v>
      </c>
      <c r="G51" s="48" t="str">
        <f>$G$6</f>
        <v>Kitchen Fund</v>
      </c>
      <c r="H51" s="48" t="str">
        <f>$H$6</f>
        <v>Cancer Fund</v>
      </c>
      <c r="I51" s="48" t="str">
        <f>$I$6</f>
        <v>National Home Fund</v>
      </c>
      <c r="J51" s="48" t="str">
        <f>J$6</f>
        <v xml:space="preserve"> Fund</v>
      </c>
      <c r="K51" s="48" t="str">
        <f>K$6</f>
        <v xml:space="preserve"> Fund</v>
      </c>
      <c r="L51" s="48" t="s">
        <v>5</v>
      </c>
    </row>
    <row r="52" spans="1:13" ht="18.75" x14ac:dyDescent="0.3">
      <c r="A52" s="136" t="str">
        <f>"As of September 30, "&amp;'Fill Out Info About Aux First!'!I12</f>
        <v xml:space="preserve">As of September 30, </v>
      </c>
      <c r="B52" s="137"/>
      <c r="C52" s="138"/>
      <c r="D52" s="64">
        <f t="shared" ref="D52:K52" si="4">D7+D27-D47</f>
        <v>0</v>
      </c>
      <c r="E52" s="64">
        <f t="shared" si="4"/>
        <v>0</v>
      </c>
      <c r="F52" s="64">
        <f t="shared" si="4"/>
        <v>0</v>
      </c>
      <c r="G52" s="64">
        <f t="shared" si="4"/>
        <v>0</v>
      </c>
      <c r="H52" s="64">
        <f t="shared" si="4"/>
        <v>0</v>
      </c>
      <c r="I52" s="64">
        <f t="shared" si="4"/>
        <v>0</v>
      </c>
      <c r="J52" s="64">
        <f t="shared" si="4"/>
        <v>0</v>
      </c>
      <c r="K52" s="64">
        <f t="shared" si="4"/>
        <v>0</v>
      </c>
      <c r="L52" s="65">
        <f>SUM(D52:K52)</f>
        <v>0</v>
      </c>
      <c r="M52" s="44" t="s">
        <v>22</v>
      </c>
    </row>
    <row r="54" spans="1:13" x14ac:dyDescent="0.25">
      <c r="M54" s="66" t="s">
        <v>23</v>
      </c>
    </row>
    <row r="55" spans="1:13" x14ac:dyDescent="0.25">
      <c r="A55" s="67" t="s">
        <v>26</v>
      </c>
      <c r="B55" s="68"/>
      <c r="C55" s="68"/>
      <c r="E55" s="67" t="s">
        <v>26</v>
      </c>
      <c r="F55" s="68"/>
      <c r="G55" s="68"/>
      <c r="H55" s="68"/>
      <c r="I55" s="68"/>
    </row>
    <row r="56" spans="1:13" x14ac:dyDescent="0.25">
      <c r="B56" s="44" t="s">
        <v>27</v>
      </c>
      <c r="F56" s="44" t="s">
        <v>28</v>
      </c>
    </row>
    <row r="57" spans="1:13" x14ac:dyDescent="0.25">
      <c r="D57" s="69"/>
    </row>
    <row r="58" spans="1:13" x14ac:dyDescent="0.25">
      <c r="F58" s="68"/>
      <c r="G58" s="68"/>
      <c r="H58" s="68"/>
      <c r="I58" s="68"/>
    </row>
    <row r="59" spans="1:13" x14ac:dyDescent="0.25">
      <c r="F59" s="44" t="s">
        <v>29</v>
      </c>
    </row>
    <row r="61" spans="1:13" x14ac:dyDescent="0.25">
      <c r="F61" s="68"/>
      <c r="G61" s="68"/>
      <c r="H61" s="68"/>
      <c r="I61" s="68"/>
    </row>
    <row r="62" spans="1:13" x14ac:dyDescent="0.25">
      <c r="F62" s="44" t="s">
        <v>30</v>
      </c>
    </row>
  </sheetData>
  <sheetProtection algorithmName="SHA-512" hashValue="pIhcmJkYdPaE1/QmTbRrp166dZp4TgrtZaLnjcKj7rSQx8MzQUeMwlzrEikuJD5vtkPfOrXnkdBp/XjsgbzC2Q==" saltValue="Xsp5tfGNONyuMV2Le2tvgA==" spinCount="100000" sheet="1" objects="1" scenarios="1" selectLockedCells="1"/>
  <mergeCells count="6">
    <mergeCell ref="A52:C52"/>
    <mergeCell ref="A6:C6"/>
    <mergeCell ref="A7:C7"/>
    <mergeCell ref="A27:C27"/>
    <mergeCell ref="A47:C47"/>
    <mergeCell ref="A51:C51"/>
  </mergeCells>
  <conditionalFormatting sqref="C9:K9">
    <cfRule type="containsText" dxfId="29" priority="3" operator="containsText" text="ERROR">
      <formula>NOT(ISERROR(SEARCH("ERROR",C9)))</formula>
    </cfRule>
  </conditionalFormatting>
  <conditionalFormatting sqref="C9">
    <cfRule type="containsText" dxfId="28" priority="1" operator="containsText" text="ERROR">
      <formula>NOT(ISERROR(SEARCH("ERROR",C9)))</formula>
    </cfRule>
    <cfRule type="containsText" dxfId="27" priority="2" operator="containsText" text="ERROR">
      <formula>NOT(ISERROR(SEARCH("ERROR",C9)))</formula>
    </cfRule>
  </conditionalFormatting>
  <pageMargins left="0.7" right="0.7" top="0.75" bottom="0.75" header="0.3" footer="0.3"/>
  <pageSetup scale="76" orientation="landscape" horizontalDpi="1200" verticalDpi="1200" r:id="rId1"/>
  <headerFooter>
    <oddFooter>&amp;LPage &amp;P of &amp;N</oddFooter>
  </headerFooter>
  <rowBreaks count="1" manualBreakCount="1">
    <brk id="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74182-CA27-4B6A-9F8B-FB74D7BBC743}">
  <sheetPr>
    <tabColor rgb="FFFFC000"/>
  </sheetPr>
  <dimension ref="B1:J42"/>
  <sheetViews>
    <sheetView showGridLines="0" zoomScaleNormal="100" workbookViewId="0">
      <selection activeCell="J22" sqref="J22"/>
    </sheetView>
  </sheetViews>
  <sheetFormatPr defaultRowHeight="12.75" x14ac:dyDescent="0.2"/>
  <cols>
    <col min="1" max="1" width="4.42578125" style="6" customWidth="1"/>
    <col min="2" max="2" width="22.28515625" style="6" customWidth="1"/>
    <col min="3" max="3" width="2.7109375" style="6" customWidth="1"/>
    <col min="4" max="4" width="20.7109375" style="6" customWidth="1"/>
    <col min="5" max="5" width="3.140625" style="6" bestFit="1" customWidth="1"/>
    <col min="6" max="6" width="20.7109375" style="6" customWidth="1"/>
    <col min="7" max="7" width="3.140625" style="6" bestFit="1" customWidth="1"/>
    <col min="8" max="8" width="20.7109375" style="6" customWidth="1"/>
    <col min="9" max="9" width="3.140625" style="6" bestFit="1" customWidth="1"/>
    <col min="10" max="10" width="20.7109375" style="6" customWidth="1"/>
    <col min="11" max="257" width="9.140625" style="6"/>
    <col min="258" max="258" width="22.28515625" style="6" customWidth="1"/>
    <col min="259" max="259" width="2.7109375" style="6" customWidth="1"/>
    <col min="260" max="260" width="20.7109375" style="6" customWidth="1"/>
    <col min="261" max="261" width="3.140625" style="6" bestFit="1" customWidth="1"/>
    <col min="262" max="262" width="20.7109375" style="6" customWidth="1"/>
    <col min="263" max="263" width="3.140625" style="6" bestFit="1" customWidth="1"/>
    <col min="264" max="264" width="20.7109375" style="6" customWidth="1"/>
    <col min="265" max="265" width="3.140625" style="6" bestFit="1" customWidth="1"/>
    <col min="266" max="266" width="20.7109375" style="6" customWidth="1"/>
    <col min="267" max="513" width="9.140625" style="6"/>
    <col min="514" max="514" width="22.28515625" style="6" customWidth="1"/>
    <col min="515" max="515" width="2.7109375" style="6" customWidth="1"/>
    <col min="516" max="516" width="20.7109375" style="6" customWidth="1"/>
    <col min="517" max="517" width="3.140625" style="6" bestFit="1" customWidth="1"/>
    <col min="518" max="518" width="20.7109375" style="6" customWidth="1"/>
    <col min="519" max="519" width="3.140625" style="6" bestFit="1" customWidth="1"/>
    <col min="520" max="520" width="20.7109375" style="6" customWidth="1"/>
    <col min="521" max="521" width="3.140625" style="6" bestFit="1" customWidth="1"/>
    <col min="522" max="522" width="20.7109375" style="6" customWidth="1"/>
    <col min="523" max="769" width="9.140625" style="6"/>
    <col min="770" max="770" width="22.28515625" style="6" customWidth="1"/>
    <col min="771" max="771" width="2.7109375" style="6" customWidth="1"/>
    <col min="772" max="772" width="20.7109375" style="6" customWidth="1"/>
    <col min="773" max="773" width="3.140625" style="6" bestFit="1" customWidth="1"/>
    <col min="774" max="774" width="20.7109375" style="6" customWidth="1"/>
    <col min="775" max="775" width="3.140625" style="6" bestFit="1" customWidth="1"/>
    <col min="776" max="776" width="20.7109375" style="6" customWidth="1"/>
    <col min="777" max="777" width="3.140625" style="6" bestFit="1" customWidth="1"/>
    <col min="778" max="778" width="20.7109375" style="6" customWidth="1"/>
    <col min="779" max="1025" width="9.140625" style="6"/>
    <col min="1026" max="1026" width="22.28515625" style="6" customWidth="1"/>
    <col min="1027" max="1027" width="2.7109375" style="6" customWidth="1"/>
    <col min="1028" max="1028" width="20.7109375" style="6" customWidth="1"/>
    <col min="1029" max="1029" width="3.140625" style="6" bestFit="1" customWidth="1"/>
    <col min="1030" max="1030" width="20.7109375" style="6" customWidth="1"/>
    <col min="1031" max="1031" width="3.140625" style="6" bestFit="1" customWidth="1"/>
    <col min="1032" max="1032" width="20.7109375" style="6" customWidth="1"/>
    <col min="1033" max="1033" width="3.140625" style="6" bestFit="1" customWidth="1"/>
    <col min="1034" max="1034" width="20.7109375" style="6" customWidth="1"/>
    <col min="1035" max="1281" width="9.140625" style="6"/>
    <col min="1282" max="1282" width="22.28515625" style="6" customWidth="1"/>
    <col min="1283" max="1283" width="2.7109375" style="6" customWidth="1"/>
    <col min="1284" max="1284" width="20.7109375" style="6" customWidth="1"/>
    <col min="1285" max="1285" width="3.140625" style="6" bestFit="1" customWidth="1"/>
    <col min="1286" max="1286" width="20.7109375" style="6" customWidth="1"/>
    <col min="1287" max="1287" width="3.140625" style="6" bestFit="1" customWidth="1"/>
    <col min="1288" max="1288" width="20.7109375" style="6" customWidth="1"/>
    <col min="1289" max="1289" width="3.140625" style="6" bestFit="1" customWidth="1"/>
    <col min="1290" max="1290" width="20.7109375" style="6" customWidth="1"/>
    <col min="1291" max="1537" width="9.140625" style="6"/>
    <col min="1538" max="1538" width="22.28515625" style="6" customWidth="1"/>
    <col min="1539" max="1539" width="2.7109375" style="6" customWidth="1"/>
    <col min="1540" max="1540" width="20.7109375" style="6" customWidth="1"/>
    <col min="1541" max="1541" width="3.140625" style="6" bestFit="1" customWidth="1"/>
    <col min="1542" max="1542" width="20.7109375" style="6" customWidth="1"/>
    <col min="1543" max="1543" width="3.140625" style="6" bestFit="1" customWidth="1"/>
    <col min="1544" max="1544" width="20.7109375" style="6" customWidth="1"/>
    <col min="1545" max="1545" width="3.140625" style="6" bestFit="1" customWidth="1"/>
    <col min="1546" max="1546" width="20.7109375" style="6" customWidth="1"/>
    <col min="1547" max="1793" width="9.140625" style="6"/>
    <col min="1794" max="1794" width="22.28515625" style="6" customWidth="1"/>
    <col min="1795" max="1795" width="2.7109375" style="6" customWidth="1"/>
    <col min="1796" max="1796" width="20.7109375" style="6" customWidth="1"/>
    <col min="1797" max="1797" width="3.140625" style="6" bestFit="1" customWidth="1"/>
    <col min="1798" max="1798" width="20.7109375" style="6" customWidth="1"/>
    <col min="1799" max="1799" width="3.140625" style="6" bestFit="1" customWidth="1"/>
    <col min="1800" max="1800" width="20.7109375" style="6" customWidth="1"/>
    <col min="1801" max="1801" width="3.140625" style="6" bestFit="1" customWidth="1"/>
    <col min="1802" max="1802" width="20.7109375" style="6" customWidth="1"/>
    <col min="1803" max="2049" width="9.140625" style="6"/>
    <col min="2050" max="2050" width="22.28515625" style="6" customWidth="1"/>
    <col min="2051" max="2051" width="2.7109375" style="6" customWidth="1"/>
    <col min="2052" max="2052" width="20.7109375" style="6" customWidth="1"/>
    <col min="2053" max="2053" width="3.140625" style="6" bestFit="1" customWidth="1"/>
    <col min="2054" max="2054" width="20.7109375" style="6" customWidth="1"/>
    <col min="2055" max="2055" width="3.140625" style="6" bestFit="1" customWidth="1"/>
    <col min="2056" max="2056" width="20.7109375" style="6" customWidth="1"/>
    <col min="2057" max="2057" width="3.140625" style="6" bestFit="1" customWidth="1"/>
    <col min="2058" max="2058" width="20.7109375" style="6" customWidth="1"/>
    <col min="2059" max="2305" width="9.140625" style="6"/>
    <col min="2306" max="2306" width="22.28515625" style="6" customWidth="1"/>
    <col min="2307" max="2307" width="2.7109375" style="6" customWidth="1"/>
    <col min="2308" max="2308" width="20.7109375" style="6" customWidth="1"/>
    <col min="2309" max="2309" width="3.140625" style="6" bestFit="1" customWidth="1"/>
    <col min="2310" max="2310" width="20.7109375" style="6" customWidth="1"/>
    <col min="2311" max="2311" width="3.140625" style="6" bestFit="1" customWidth="1"/>
    <col min="2312" max="2312" width="20.7109375" style="6" customWidth="1"/>
    <col min="2313" max="2313" width="3.140625" style="6" bestFit="1" customWidth="1"/>
    <col min="2314" max="2314" width="20.7109375" style="6" customWidth="1"/>
    <col min="2315" max="2561" width="9.140625" style="6"/>
    <col min="2562" max="2562" width="22.28515625" style="6" customWidth="1"/>
    <col min="2563" max="2563" width="2.7109375" style="6" customWidth="1"/>
    <col min="2564" max="2564" width="20.7109375" style="6" customWidth="1"/>
    <col min="2565" max="2565" width="3.140625" style="6" bestFit="1" customWidth="1"/>
    <col min="2566" max="2566" width="20.7109375" style="6" customWidth="1"/>
    <col min="2567" max="2567" width="3.140625" style="6" bestFit="1" customWidth="1"/>
    <col min="2568" max="2568" width="20.7109375" style="6" customWidth="1"/>
    <col min="2569" max="2569" width="3.140625" style="6" bestFit="1" customWidth="1"/>
    <col min="2570" max="2570" width="20.7109375" style="6" customWidth="1"/>
    <col min="2571" max="2817" width="9.140625" style="6"/>
    <col min="2818" max="2818" width="22.28515625" style="6" customWidth="1"/>
    <col min="2819" max="2819" width="2.7109375" style="6" customWidth="1"/>
    <col min="2820" max="2820" width="20.7109375" style="6" customWidth="1"/>
    <col min="2821" max="2821" width="3.140625" style="6" bestFit="1" customWidth="1"/>
    <col min="2822" max="2822" width="20.7109375" style="6" customWidth="1"/>
    <col min="2823" max="2823" width="3.140625" style="6" bestFit="1" customWidth="1"/>
    <col min="2824" max="2824" width="20.7109375" style="6" customWidth="1"/>
    <col min="2825" max="2825" width="3.140625" style="6" bestFit="1" customWidth="1"/>
    <col min="2826" max="2826" width="20.7109375" style="6" customWidth="1"/>
    <col min="2827" max="3073" width="9.140625" style="6"/>
    <col min="3074" max="3074" width="22.28515625" style="6" customWidth="1"/>
    <col min="3075" max="3075" width="2.7109375" style="6" customWidth="1"/>
    <col min="3076" max="3076" width="20.7109375" style="6" customWidth="1"/>
    <col min="3077" max="3077" width="3.140625" style="6" bestFit="1" customWidth="1"/>
    <col min="3078" max="3078" width="20.7109375" style="6" customWidth="1"/>
    <col min="3079" max="3079" width="3.140625" style="6" bestFit="1" customWidth="1"/>
    <col min="3080" max="3080" width="20.7109375" style="6" customWidth="1"/>
    <col min="3081" max="3081" width="3.140625" style="6" bestFit="1" customWidth="1"/>
    <col min="3082" max="3082" width="20.7109375" style="6" customWidth="1"/>
    <col min="3083" max="3329" width="9.140625" style="6"/>
    <col min="3330" max="3330" width="22.28515625" style="6" customWidth="1"/>
    <col min="3331" max="3331" width="2.7109375" style="6" customWidth="1"/>
    <col min="3332" max="3332" width="20.7109375" style="6" customWidth="1"/>
    <col min="3333" max="3333" width="3.140625" style="6" bestFit="1" customWidth="1"/>
    <col min="3334" max="3334" width="20.7109375" style="6" customWidth="1"/>
    <col min="3335" max="3335" width="3.140625" style="6" bestFit="1" customWidth="1"/>
    <col min="3336" max="3336" width="20.7109375" style="6" customWidth="1"/>
    <col min="3337" max="3337" width="3.140625" style="6" bestFit="1" customWidth="1"/>
    <col min="3338" max="3338" width="20.7109375" style="6" customWidth="1"/>
    <col min="3339" max="3585" width="9.140625" style="6"/>
    <col min="3586" max="3586" width="22.28515625" style="6" customWidth="1"/>
    <col min="3587" max="3587" width="2.7109375" style="6" customWidth="1"/>
    <col min="3588" max="3588" width="20.7109375" style="6" customWidth="1"/>
    <col min="3589" max="3589" width="3.140625" style="6" bestFit="1" customWidth="1"/>
    <col min="3590" max="3590" width="20.7109375" style="6" customWidth="1"/>
    <col min="3591" max="3591" width="3.140625" style="6" bestFit="1" customWidth="1"/>
    <col min="3592" max="3592" width="20.7109375" style="6" customWidth="1"/>
    <col min="3593" max="3593" width="3.140625" style="6" bestFit="1" customWidth="1"/>
    <col min="3594" max="3594" width="20.7109375" style="6" customWidth="1"/>
    <col min="3595" max="3841" width="9.140625" style="6"/>
    <col min="3842" max="3842" width="22.28515625" style="6" customWidth="1"/>
    <col min="3843" max="3843" width="2.7109375" style="6" customWidth="1"/>
    <col min="3844" max="3844" width="20.7109375" style="6" customWidth="1"/>
    <col min="3845" max="3845" width="3.140625" style="6" bestFit="1" customWidth="1"/>
    <col min="3846" max="3846" width="20.7109375" style="6" customWidth="1"/>
    <col min="3847" max="3847" width="3.140625" style="6" bestFit="1" customWidth="1"/>
    <col min="3848" max="3848" width="20.7109375" style="6" customWidth="1"/>
    <col min="3849" max="3849" width="3.140625" style="6" bestFit="1" customWidth="1"/>
    <col min="3850" max="3850" width="20.7109375" style="6" customWidth="1"/>
    <col min="3851" max="4097" width="9.140625" style="6"/>
    <col min="4098" max="4098" width="22.28515625" style="6" customWidth="1"/>
    <col min="4099" max="4099" width="2.7109375" style="6" customWidth="1"/>
    <col min="4100" max="4100" width="20.7109375" style="6" customWidth="1"/>
    <col min="4101" max="4101" width="3.140625" style="6" bestFit="1" customWidth="1"/>
    <col min="4102" max="4102" width="20.7109375" style="6" customWidth="1"/>
    <col min="4103" max="4103" width="3.140625" style="6" bestFit="1" customWidth="1"/>
    <col min="4104" max="4104" width="20.7109375" style="6" customWidth="1"/>
    <col min="4105" max="4105" width="3.140625" style="6" bestFit="1" customWidth="1"/>
    <col min="4106" max="4106" width="20.7109375" style="6" customWidth="1"/>
    <col min="4107" max="4353" width="9.140625" style="6"/>
    <col min="4354" max="4354" width="22.28515625" style="6" customWidth="1"/>
    <col min="4355" max="4355" width="2.7109375" style="6" customWidth="1"/>
    <col min="4356" max="4356" width="20.7109375" style="6" customWidth="1"/>
    <col min="4357" max="4357" width="3.140625" style="6" bestFit="1" customWidth="1"/>
    <col min="4358" max="4358" width="20.7109375" style="6" customWidth="1"/>
    <col min="4359" max="4359" width="3.140625" style="6" bestFit="1" customWidth="1"/>
    <col min="4360" max="4360" width="20.7109375" style="6" customWidth="1"/>
    <col min="4361" max="4361" width="3.140625" style="6" bestFit="1" customWidth="1"/>
    <col min="4362" max="4362" width="20.7109375" style="6" customWidth="1"/>
    <col min="4363" max="4609" width="9.140625" style="6"/>
    <col min="4610" max="4610" width="22.28515625" style="6" customWidth="1"/>
    <col min="4611" max="4611" width="2.7109375" style="6" customWidth="1"/>
    <col min="4612" max="4612" width="20.7109375" style="6" customWidth="1"/>
    <col min="4613" max="4613" width="3.140625" style="6" bestFit="1" customWidth="1"/>
    <col min="4614" max="4614" width="20.7109375" style="6" customWidth="1"/>
    <col min="4615" max="4615" width="3.140625" style="6" bestFit="1" customWidth="1"/>
    <col min="4616" max="4616" width="20.7109375" style="6" customWidth="1"/>
    <col min="4617" max="4617" width="3.140625" style="6" bestFit="1" customWidth="1"/>
    <col min="4618" max="4618" width="20.7109375" style="6" customWidth="1"/>
    <col min="4619" max="4865" width="9.140625" style="6"/>
    <col min="4866" max="4866" width="22.28515625" style="6" customWidth="1"/>
    <col min="4867" max="4867" width="2.7109375" style="6" customWidth="1"/>
    <col min="4868" max="4868" width="20.7109375" style="6" customWidth="1"/>
    <col min="4869" max="4869" width="3.140625" style="6" bestFit="1" customWidth="1"/>
    <col min="4870" max="4870" width="20.7109375" style="6" customWidth="1"/>
    <col min="4871" max="4871" width="3.140625" style="6" bestFit="1" customWidth="1"/>
    <col min="4872" max="4872" width="20.7109375" style="6" customWidth="1"/>
    <col min="4873" max="4873" width="3.140625" style="6" bestFit="1" customWidth="1"/>
    <col min="4874" max="4874" width="20.7109375" style="6" customWidth="1"/>
    <col min="4875" max="5121" width="9.140625" style="6"/>
    <col min="5122" max="5122" width="22.28515625" style="6" customWidth="1"/>
    <col min="5123" max="5123" width="2.7109375" style="6" customWidth="1"/>
    <col min="5124" max="5124" width="20.7109375" style="6" customWidth="1"/>
    <col min="5125" max="5125" width="3.140625" style="6" bestFit="1" customWidth="1"/>
    <col min="5126" max="5126" width="20.7109375" style="6" customWidth="1"/>
    <col min="5127" max="5127" width="3.140625" style="6" bestFit="1" customWidth="1"/>
    <col min="5128" max="5128" width="20.7109375" style="6" customWidth="1"/>
    <col min="5129" max="5129" width="3.140625" style="6" bestFit="1" customWidth="1"/>
    <col min="5130" max="5130" width="20.7109375" style="6" customWidth="1"/>
    <col min="5131" max="5377" width="9.140625" style="6"/>
    <col min="5378" max="5378" width="22.28515625" style="6" customWidth="1"/>
    <col min="5379" max="5379" width="2.7109375" style="6" customWidth="1"/>
    <col min="5380" max="5380" width="20.7109375" style="6" customWidth="1"/>
    <col min="5381" max="5381" width="3.140625" style="6" bestFit="1" customWidth="1"/>
    <col min="5382" max="5382" width="20.7109375" style="6" customWidth="1"/>
    <col min="5383" max="5383" width="3.140625" style="6" bestFit="1" customWidth="1"/>
    <col min="5384" max="5384" width="20.7109375" style="6" customWidth="1"/>
    <col min="5385" max="5385" width="3.140625" style="6" bestFit="1" customWidth="1"/>
    <col min="5386" max="5386" width="20.7109375" style="6" customWidth="1"/>
    <col min="5387" max="5633" width="9.140625" style="6"/>
    <col min="5634" max="5634" width="22.28515625" style="6" customWidth="1"/>
    <col min="5635" max="5635" width="2.7109375" style="6" customWidth="1"/>
    <col min="5636" max="5636" width="20.7109375" style="6" customWidth="1"/>
    <col min="5637" max="5637" width="3.140625" style="6" bestFit="1" customWidth="1"/>
    <col min="5638" max="5638" width="20.7109375" style="6" customWidth="1"/>
    <col min="5639" max="5639" width="3.140625" style="6" bestFit="1" customWidth="1"/>
    <col min="5640" max="5640" width="20.7109375" style="6" customWidth="1"/>
    <col min="5641" max="5641" width="3.140625" style="6" bestFit="1" customWidth="1"/>
    <col min="5642" max="5642" width="20.7109375" style="6" customWidth="1"/>
    <col min="5643" max="5889" width="9.140625" style="6"/>
    <col min="5890" max="5890" width="22.28515625" style="6" customWidth="1"/>
    <col min="5891" max="5891" width="2.7109375" style="6" customWidth="1"/>
    <col min="5892" max="5892" width="20.7109375" style="6" customWidth="1"/>
    <col min="5893" max="5893" width="3.140625" style="6" bestFit="1" customWidth="1"/>
    <col min="5894" max="5894" width="20.7109375" style="6" customWidth="1"/>
    <col min="5895" max="5895" width="3.140625" style="6" bestFit="1" customWidth="1"/>
    <col min="5896" max="5896" width="20.7109375" style="6" customWidth="1"/>
    <col min="5897" max="5897" width="3.140625" style="6" bestFit="1" customWidth="1"/>
    <col min="5898" max="5898" width="20.7109375" style="6" customWidth="1"/>
    <col min="5899" max="6145" width="9.140625" style="6"/>
    <col min="6146" max="6146" width="22.28515625" style="6" customWidth="1"/>
    <col min="6147" max="6147" width="2.7109375" style="6" customWidth="1"/>
    <col min="6148" max="6148" width="20.7109375" style="6" customWidth="1"/>
    <col min="6149" max="6149" width="3.140625" style="6" bestFit="1" customWidth="1"/>
    <col min="6150" max="6150" width="20.7109375" style="6" customWidth="1"/>
    <col min="6151" max="6151" width="3.140625" style="6" bestFit="1" customWidth="1"/>
    <col min="6152" max="6152" width="20.7109375" style="6" customWidth="1"/>
    <col min="6153" max="6153" width="3.140625" style="6" bestFit="1" customWidth="1"/>
    <col min="6154" max="6154" width="20.7109375" style="6" customWidth="1"/>
    <col min="6155" max="6401" width="9.140625" style="6"/>
    <col min="6402" max="6402" width="22.28515625" style="6" customWidth="1"/>
    <col min="6403" max="6403" width="2.7109375" style="6" customWidth="1"/>
    <col min="6404" max="6404" width="20.7109375" style="6" customWidth="1"/>
    <col min="6405" max="6405" width="3.140625" style="6" bestFit="1" customWidth="1"/>
    <col min="6406" max="6406" width="20.7109375" style="6" customWidth="1"/>
    <col min="6407" max="6407" width="3.140625" style="6" bestFit="1" customWidth="1"/>
    <col min="6408" max="6408" width="20.7109375" style="6" customWidth="1"/>
    <col min="6409" max="6409" width="3.140625" style="6" bestFit="1" customWidth="1"/>
    <col min="6410" max="6410" width="20.7109375" style="6" customWidth="1"/>
    <col min="6411" max="6657" width="9.140625" style="6"/>
    <col min="6658" max="6658" width="22.28515625" style="6" customWidth="1"/>
    <col min="6659" max="6659" width="2.7109375" style="6" customWidth="1"/>
    <col min="6660" max="6660" width="20.7109375" style="6" customWidth="1"/>
    <col min="6661" max="6661" width="3.140625" style="6" bestFit="1" customWidth="1"/>
    <col min="6662" max="6662" width="20.7109375" style="6" customWidth="1"/>
    <col min="6663" max="6663" width="3.140625" style="6" bestFit="1" customWidth="1"/>
    <col min="6664" max="6664" width="20.7109375" style="6" customWidth="1"/>
    <col min="6665" max="6665" width="3.140625" style="6" bestFit="1" customWidth="1"/>
    <col min="6666" max="6666" width="20.7109375" style="6" customWidth="1"/>
    <col min="6667" max="6913" width="9.140625" style="6"/>
    <col min="6914" max="6914" width="22.28515625" style="6" customWidth="1"/>
    <col min="6915" max="6915" width="2.7109375" style="6" customWidth="1"/>
    <col min="6916" max="6916" width="20.7109375" style="6" customWidth="1"/>
    <col min="6917" max="6917" width="3.140625" style="6" bestFit="1" customWidth="1"/>
    <col min="6918" max="6918" width="20.7109375" style="6" customWidth="1"/>
    <col min="6919" max="6919" width="3.140625" style="6" bestFit="1" customWidth="1"/>
    <col min="6920" max="6920" width="20.7109375" style="6" customWidth="1"/>
    <col min="6921" max="6921" width="3.140625" style="6" bestFit="1" customWidth="1"/>
    <col min="6922" max="6922" width="20.7109375" style="6" customWidth="1"/>
    <col min="6923" max="7169" width="9.140625" style="6"/>
    <col min="7170" max="7170" width="22.28515625" style="6" customWidth="1"/>
    <col min="7171" max="7171" width="2.7109375" style="6" customWidth="1"/>
    <col min="7172" max="7172" width="20.7109375" style="6" customWidth="1"/>
    <col min="7173" max="7173" width="3.140625" style="6" bestFit="1" customWidth="1"/>
    <col min="7174" max="7174" width="20.7109375" style="6" customWidth="1"/>
    <col min="7175" max="7175" width="3.140625" style="6" bestFit="1" customWidth="1"/>
    <col min="7176" max="7176" width="20.7109375" style="6" customWidth="1"/>
    <col min="7177" max="7177" width="3.140625" style="6" bestFit="1" customWidth="1"/>
    <col min="7178" max="7178" width="20.7109375" style="6" customWidth="1"/>
    <col min="7179" max="7425" width="9.140625" style="6"/>
    <col min="7426" max="7426" width="22.28515625" style="6" customWidth="1"/>
    <col min="7427" max="7427" width="2.7109375" style="6" customWidth="1"/>
    <col min="7428" max="7428" width="20.7109375" style="6" customWidth="1"/>
    <col min="7429" max="7429" width="3.140625" style="6" bestFit="1" customWidth="1"/>
    <col min="7430" max="7430" width="20.7109375" style="6" customWidth="1"/>
    <col min="7431" max="7431" width="3.140625" style="6" bestFit="1" customWidth="1"/>
    <col min="7432" max="7432" width="20.7109375" style="6" customWidth="1"/>
    <col min="7433" max="7433" width="3.140625" style="6" bestFit="1" customWidth="1"/>
    <col min="7434" max="7434" width="20.7109375" style="6" customWidth="1"/>
    <col min="7435" max="7681" width="9.140625" style="6"/>
    <col min="7682" max="7682" width="22.28515625" style="6" customWidth="1"/>
    <col min="7683" max="7683" width="2.7109375" style="6" customWidth="1"/>
    <col min="7684" max="7684" width="20.7109375" style="6" customWidth="1"/>
    <col min="7685" max="7685" width="3.140625" style="6" bestFit="1" customWidth="1"/>
    <col min="7686" max="7686" width="20.7109375" style="6" customWidth="1"/>
    <col min="7687" max="7687" width="3.140625" style="6" bestFit="1" customWidth="1"/>
    <col min="7688" max="7688" width="20.7109375" style="6" customWidth="1"/>
    <col min="7689" max="7689" width="3.140625" style="6" bestFit="1" customWidth="1"/>
    <col min="7690" max="7690" width="20.7109375" style="6" customWidth="1"/>
    <col min="7691" max="7937" width="9.140625" style="6"/>
    <col min="7938" max="7938" width="22.28515625" style="6" customWidth="1"/>
    <col min="7939" max="7939" width="2.7109375" style="6" customWidth="1"/>
    <col min="7940" max="7940" width="20.7109375" style="6" customWidth="1"/>
    <col min="7941" max="7941" width="3.140625" style="6" bestFit="1" customWidth="1"/>
    <col min="7942" max="7942" width="20.7109375" style="6" customWidth="1"/>
    <col min="7943" max="7943" width="3.140625" style="6" bestFit="1" customWidth="1"/>
    <col min="7944" max="7944" width="20.7109375" style="6" customWidth="1"/>
    <col min="7945" max="7945" width="3.140625" style="6" bestFit="1" customWidth="1"/>
    <col min="7946" max="7946" width="20.7109375" style="6" customWidth="1"/>
    <col min="7947" max="8193" width="9.140625" style="6"/>
    <col min="8194" max="8194" width="22.28515625" style="6" customWidth="1"/>
    <col min="8195" max="8195" width="2.7109375" style="6" customWidth="1"/>
    <col min="8196" max="8196" width="20.7109375" style="6" customWidth="1"/>
    <col min="8197" max="8197" width="3.140625" style="6" bestFit="1" customWidth="1"/>
    <col min="8198" max="8198" width="20.7109375" style="6" customWidth="1"/>
    <col min="8199" max="8199" width="3.140625" style="6" bestFit="1" customWidth="1"/>
    <col min="8200" max="8200" width="20.7109375" style="6" customWidth="1"/>
    <col min="8201" max="8201" width="3.140625" style="6" bestFit="1" customWidth="1"/>
    <col min="8202" max="8202" width="20.7109375" style="6" customWidth="1"/>
    <col min="8203" max="8449" width="9.140625" style="6"/>
    <col min="8450" max="8450" width="22.28515625" style="6" customWidth="1"/>
    <col min="8451" max="8451" width="2.7109375" style="6" customWidth="1"/>
    <col min="8452" max="8452" width="20.7109375" style="6" customWidth="1"/>
    <col min="8453" max="8453" width="3.140625" style="6" bestFit="1" customWidth="1"/>
    <col min="8454" max="8454" width="20.7109375" style="6" customWidth="1"/>
    <col min="8455" max="8455" width="3.140625" style="6" bestFit="1" customWidth="1"/>
    <col min="8456" max="8456" width="20.7109375" style="6" customWidth="1"/>
    <col min="8457" max="8457" width="3.140625" style="6" bestFit="1" customWidth="1"/>
    <col min="8458" max="8458" width="20.7109375" style="6" customWidth="1"/>
    <col min="8459" max="8705" width="9.140625" style="6"/>
    <col min="8706" max="8706" width="22.28515625" style="6" customWidth="1"/>
    <col min="8707" max="8707" width="2.7109375" style="6" customWidth="1"/>
    <col min="8708" max="8708" width="20.7109375" style="6" customWidth="1"/>
    <col min="8709" max="8709" width="3.140625" style="6" bestFit="1" customWidth="1"/>
    <col min="8710" max="8710" width="20.7109375" style="6" customWidth="1"/>
    <col min="8711" max="8711" width="3.140625" style="6" bestFit="1" customWidth="1"/>
    <col min="8712" max="8712" width="20.7109375" style="6" customWidth="1"/>
    <col min="8713" max="8713" width="3.140625" style="6" bestFit="1" customWidth="1"/>
    <col min="8714" max="8714" width="20.7109375" style="6" customWidth="1"/>
    <col min="8715" max="8961" width="9.140625" style="6"/>
    <col min="8962" max="8962" width="22.28515625" style="6" customWidth="1"/>
    <col min="8963" max="8963" width="2.7109375" style="6" customWidth="1"/>
    <col min="8964" max="8964" width="20.7109375" style="6" customWidth="1"/>
    <col min="8965" max="8965" width="3.140625" style="6" bestFit="1" customWidth="1"/>
    <col min="8966" max="8966" width="20.7109375" style="6" customWidth="1"/>
    <col min="8967" max="8967" width="3.140625" style="6" bestFit="1" customWidth="1"/>
    <col min="8968" max="8968" width="20.7109375" style="6" customWidth="1"/>
    <col min="8969" max="8969" width="3.140625" style="6" bestFit="1" customWidth="1"/>
    <col min="8970" max="8970" width="20.7109375" style="6" customWidth="1"/>
    <col min="8971" max="9217" width="9.140625" style="6"/>
    <col min="9218" max="9218" width="22.28515625" style="6" customWidth="1"/>
    <col min="9219" max="9219" width="2.7109375" style="6" customWidth="1"/>
    <col min="9220" max="9220" width="20.7109375" style="6" customWidth="1"/>
    <col min="9221" max="9221" width="3.140625" style="6" bestFit="1" customWidth="1"/>
    <col min="9222" max="9222" width="20.7109375" style="6" customWidth="1"/>
    <col min="9223" max="9223" width="3.140625" style="6" bestFit="1" customWidth="1"/>
    <col min="9224" max="9224" width="20.7109375" style="6" customWidth="1"/>
    <col min="9225" max="9225" width="3.140625" style="6" bestFit="1" customWidth="1"/>
    <col min="9226" max="9226" width="20.7109375" style="6" customWidth="1"/>
    <col min="9227" max="9473" width="9.140625" style="6"/>
    <col min="9474" max="9474" width="22.28515625" style="6" customWidth="1"/>
    <col min="9475" max="9475" width="2.7109375" style="6" customWidth="1"/>
    <col min="9476" max="9476" width="20.7109375" style="6" customWidth="1"/>
    <col min="9477" max="9477" width="3.140625" style="6" bestFit="1" customWidth="1"/>
    <col min="9478" max="9478" width="20.7109375" style="6" customWidth="1"/>
    <col min="9479" max="9479" width="3.140625" style="6" bestFit="1" customWidth="1"/>
    <col min="9480" max="9480" width="20.7109375" style="6" customWidth="1"/>
    <col min="9481" max="9481" width="3.140625" style="6" bestFit="1" customWidth="1"/>
    <col min="9482" max="9482" width="20.7109375" style="6" customWidth="1"/>
    <col min="9483" max="9729" width="9.140625" style="6"/>
    <col min="9730" max="9730" width="22.28515625" style="6" customWidth="1"/>
    <col min="9731" max="9731" width="2.7109375" style="6" customWidth="1"/>
    <col min="9732" max="9732" width="20.7109375" style="6" customWidth="1"/>
    <col min="9733" max="9733" width="3.140625" style="6" bestFit="1" customWidth="1"/>
    <col min="9734" max="9734" width="20.7109375" style="6" customWidth="1"/>
    <col min="9735" max="9735" width="3.140625" style="6" bestFit="1" customWidth="1"/>
    <col min="9736" max="9736" width="20.7109375" style="6" customWidth="1"/>
    <col min="9737" max="9737" width="3.140625" style="6" bestFit="1" customWidth="1"/>
    <col min="9738" max="9738" width="20.7109375" style="6" customWidth="1"/>
    <col min="9739" max="9985" width="9.140625" style="6"/>
    <col min="9986" max="9986" width="22.28515625" style="6" customWidth="1"/>
    <col min="9987" max="9987" width="2.7109375" style="6" customWidth="1"/>
    <col min="9988" max="9988" width="20.7109375" style="6" customWidth="1"/>
    <col min="9989" max="9989" width="3.140625" style="6" bestFit="1" customWidth="1"/>
    <col min="9990" max="9990" width="20.7109375" style="6" customWidth="1"/>
    <col min="9991" max="9991" width="3.140625" style="6" bestFit="1" customWidth="1"/>
    <col min="9992" max="9992" width="20.7109375" style="6" customWidth="1"/>
    <col min="9993" max="9993" width="3.140625" style="6" bestFit="1" customWidth="1"/>
    <col min="9994" max="9994" width="20.7109375" style="6" customWidth="1"/>
    <col min="9995" max="10241" width="9.140625" style="6"/>
    <col min="10242" max="10242" width="22.28515625" style="6" customWidth="1"/>
    <col min="10243" max="10243" width="2.7109375" style="6" customWidth="1"/>
    <col min="10244" max="10244" width="20.7109375" style="6" customWidth="1"/>
    <col min="10245" max="10245" width="3.140625" style="6" bestFit="1" customWidth="1"/>
    <col min="10246" max="10246" width="20.7109375" style="6" customWidth="1"/>
    <col min="10247" max="10247" width="3.140625" style="6" bestFit="1" customWidth="1"/>
    <col min="10248" max="10248" width="20.7109375" style="6" customWidth="1"/>
    <col min="10249" max="10249" width="3.140625" style="6" bestFit="1" customWidth="1"/>
    <col min="10250" max="10250" width="20.7109375" style="6" customWidth="1"/>
    <col min="10251" max="10497" width="9.140625" style="6"/>
    <col min="10498" max="10498" width="22.28515625" style="6" customWidth="1"/>
    <col min="10499" max="10499" width="2.7109375" style="6" customWidth="1"/>
    <col min="10500" max="10500" width="20.7109375" style="6" customWidth="1"/>
    <col min="10501" max="10501" width="3.140625" style="6" bestFit="1" customWidth="1"/>
    <col min="10502" max="10502" width="20.7109375" style="6" customWidth="1"/>
    <col min="10503" max="10503" width="3.140625" style="6" bestFit="1" customWidth="1"/>
    <col min="10504" max="10504" width="20.7109375" style="6" customWidth="1"/>
    <col min="10505" max="10505" width="3.140625" style="6" bestFit="1" customWidth="1"/>
    <col min="10506" max="10506" width="20.7109375" style="6" customWidth="1"/>
    <col min="10507" max="10753" width="9.140625" style="6"/>
    <col min="10754" max="10754" width="22.28515625" style="6" customWidth="1"/>
    <col min="10755" max="10755" width="2.7109375" style="6" customWidth="1"/>
    <col min="10756" max="10756" width="20.7109375" style="6" customWidth="1"/>
    <col min="10757" max="10757" width="3.140625" style="6" bestFit="1" customWidth="1"/>
    <col min="10758" max="10758" width="20.7109375" style="6" customWidth="1"/>
    <col min="10759" max="10759" width="3.140625" style="6" bestFit="1" customWidth="1"/>
    <col min="10760" max="10760" width="20.7109375" style="6" customWidth="1"/>
    <col min="10761" max="10761" width="3.140625" style="6" bestFit="1" customWidth="1"/>
    <col min="10762" max="10762" width="20.7109375" style="6" customWidth="1"/>
    <col min="10763" max="11009" width="9.140625" style="6"/>
    <col min="11010" max="11010" width="22.28515625" style="6" customWidth="1"/>
    <col min="11011" max="11011" width="2.7109375" style="6" customWidth="1"/>
    <col min="11012" max="11012" width="20.7109375" style="6" customWidth="1"/>
    <col min="11013" max="11013" width="3.140625" style="6" bestFit="1" customWidth="1"/>
    <col min="11014" max="11014" width="20.7109375" style="6" customWidth="1"/>
    <col min="11015" max="11015" width="3.140625" style="6" bestFit="1" customWidth="1"/>
    <col min="11016" max="11016" width="20.7109375" style="6" customWidth="1"/>
    <col min="11017" max="11017" width="3.140625" style="6" bestFit="1" customWidth="1"/>
    <col min="11018" max="11018" width="20.7109375" style="6" customWidth="1"/>
    <col min="11019" max="11265" width="9.140625" style="6"/>
    <col min="11266" max="11266" width="22.28515625" style="6" customWidth="1"/>
    <col min="11267" max="11267" width="2.7109375" style="6" customWidth="1"/>
    <col min="11268" max="11268" width="20.7109375" style="6" customWidth="1"/>
    <col min="11269" max="11269" width="3.140625" style="6" bestFit="1" customWidth="1"/>
    <col min="11270" max="11270" width="20.7109375" style="6" customWidth="1"/>
    <col min="11271" max="11271" width="3.140625" style="6" bestFit="1" customWidth="1"/>
    <col min="11272" max="11272" width="20.7109375" style="6" customWidth="1"/>
    <col min="11273" max="11273" width="3.140625" style="6" bestFit="1" customWidth="1"/>
    <col min="11274" max="11274" width="20.7109375" style="6" customWidth="1"/>
    <col min="11275" max="11521" width="9.140625" style="6"/>
    <col min="11522" max="11522" width="22.28515625" style="6" customWidth="1"/>
    <col min="11523" max="11523" width="2.7109375" style="6" customWidth="1"/>
    <col min="11524" max="11524" width="20.7109375" style="6" customWidth="1"/>
    <col min="11525" max="11525" width="3.140625" style="6" bestFit="1" customWidth="1"/>
    <col min="11526" max="11526" width="20.7109375" style="6" customWidth="1"/>
    <col min="11527" max="11527" width="3.140625" style="6" bestFit="1" customWidth="1"/>
    <col min="11528" max="11528" width="20.7109375" style="6" customWidth="1"/>
    <col min="11529" max="11529" width="3.140625" style="6" bestFit="1" customWidth="1"/>
    <col min="11530" max="11530" width="20.7109375" style="6" customWidth="1"/>
    <col min="11531" max="11777" width="9.140625" style="6"/>
    <col min="11778" max="11778" width="22.28515625" style="6" customWidth="1"/>
    <col min="11779" max="11779" width="2.7109375" style="6" customWidth="1"/>
    <col min="11780" max="11780" width="20.7109375" style="6" customWidth="1"/>
    <col min="11781" max="11781" width="3.140625" style="6" bestFit="1" customWidth="1"/>
    <col min="11782" max="11782" width="20.7109375" style="6" customWidth="1"/>
    <col min="11783" max="11783" width="3.140625" style="6" bestFit="1" customWidth="1"/>
    <col min="11784" max="11784" width="20.7109375" style="6" customWidth="1"/>
    <col min="11785" max="11785" width="3.140625" style="6" bestFit="1" customWidth="1"/>
    <col min="11786" max="11786" width="20.7109375" style="6" customWidth="1"/>
    <col min="11787" max="12033" width="9.140625" style="6"/>
    <col min="12034" max="12034" width="22.28515625" style="6" customWidth="1"/>
    <col min="12035" max="12035" width="2.7109375" style="6" customWidth="1"/>
    <col min="12036" max="12036" width="20.7109375" style="6" customWidth="1"/>
    <col min="12037" max="12037" width="3.140625" style="6" bestFit="1" customWidth="1"/>
    <col min="12038" max="12038" width="20.7109375" style="6" customWidth="1"/>
    <col min="12039" max="12039" width="3.140625" style="6" bestFit="1" customWidth="1"/>
    <col min="12040" max="12040" width="20.7109375" style="6" customWidth="1"/>
    <col min="12041" max="12041" width="3.140625" style="6" bestFit="1" customWidth="1"/>
    <col min="12042" max="12042" width="20.7109375" style="6" customWidth="1"/>
    <col min="12043" max="12289" width="9.140625" style="6"/>
    <col min="12290" max="12290" width="22.28515625" style="6" customWidth="1"/>
    <col min="12291" max="12291" width="2.7109375" style="6" customWidth="1"/>
    <col min="12292" max="12292" width="20.7109375" style="6" customWidth="1"/>
    <col min="12293" max="12293" width="3.140625" style="6" bestFit="1" customWidth="1"/>
    <col min="12294" max="12294" width="20.7109375" style="6" customWidth="1"/>
    <col min="12295" max="12295" width="3.140625" style="6" bestFit="1" customWidth="1"/>
    <col min="12296" max="12296" width="20.7109375" style="6" customWidth="1"/>
    <col min="12297" max="12297" width="3.140625" style="6" bestFit="1" customWidth="1"/>
    <col min="12298" max="12298" width="20.7109375" style="6" customWidth="1"/>
    <col min="12299" max="12545" width="9.140625" style="6"/>
    <col min="12546" max="12546" width="22.28515625" style="6" customWidth="1"/>
    <col min="12547" max="12547" width="2.7109375" style="6" customWidth="1"/>
    <col min="12548" max="12548" width="20.7109375" style="6" customWidth="1"/>
    <col min="12549" max="12549" width="3.140625" style="6" bestFit="1" customWidth="1"/>
    <col min="12550" max="12550" width="20.7109375" style="6" customWidth="1"/>
    <col min="12551" max="12551" width="3.140625" style="6" bestFit="1" customWidth="1"/>
    <col min="12552" max="12552" width="20.7109375" style="6" customWidth="1"/>
    <col min="12553" max="12553" width="3.140625" style="6" bestFit="1" customWidth="1"/>
    <col min="12554" max="12554" width="20.7109375" style="6" customWidth="1"/>
    <col min="12555" max="12801" width="9.140625" style="6"/>
    <col min="12802" max="12802" width="22.28515625" style="6" customWidth="1"/>
    <col min="12803" max="12803" width="2.7109375" style="6" customWidth="1"/>
    <col min="12804" max="12804" width="20.7109375" style="6" customWidth="1"/>
    <col min="12805" max="12805" width="3.140625" style="6" bestFit="1" customWidth="1"/>
    <col min="12806" max="12806" width="20.7109375" style="6" customWidth="1"/>
    <col min="12807" max="12807" width="3.140625" style="6" bestFit="1" customWidth="1"/>
    <col min="12808" max="12808" width="20.7109375" style="6" customWidth="1"/>
    <col min="12809" max="12809" width="3.140625" style="6" bestFit="1" customWidth="1"/>
    <col min="12810" max="12810" width="20.7109375" style="6" customWidth="1"/>
    <col min="12811" max="13057" width="9.140625" style="6"/>
    <col min="13058" max="13058" width="22.28515625" style="6" customWidth="1"/>
    <col min="13059" max="13059" width="2.7109375" style="6" customWidth="1"/>
    <col min="13060" max="13060" width="20.7109375" style="6" customWidth="1"/>
    <col min="13061" max="13061" width="3.140625" style="6" bestFit="1" customWidth="1"/>
    <col min="13062" max="13062" width="20.7109375" style="6" customWidth="1"/>
    <col min="13063" max="13063" width="3.140625" style="6" bestFit="1" customWidth="1"/>
    <col min="13064" max="13064" width="20.7109375" style="6" customWidth="1"/>
    <col min="13065" max="13065" width="3.140625" style="6" bestFit="1" customWidth="1"/>
    <col min="13066" max="13066" width="20.7109375" style="6" customWidth="1"/>
    <col min="13067" max="13313" width="9.140625" style="6"/>
    <col min="13314" max="13314" width="22.28515625" style="6" customWidth="1"/>
    <col min="13315" max="13315" width="2.7109375" style="6" customWidth="1"/>
    <col min="13316" max="13316" width="20.7109375" style="6" customWidth="1"/>
    <col min="13317" max="13317" width="3.140625" style="6" bestFit="1" customWidth="1"/>
    <col min="13318" max="13318" width="20.7109375" style="6" customWidth="1"/>
    <col min="13319" max="13319" width="3.140625" style="6" bestFit="1" customWidth="1"/>
    <col min="13320" max="13320" width="20.7109375" style="6" customWidth="1"/>
    <col min="13321" max="13321" width="3.140625" style="6" bestFit="1" customWidth="1"/>
    <col min="13322" max="13322" width="20.7109375" style="6" customWidth="1"/>
    <col min="13323" max="13569" width="9.140625" style="6"/>
    <col min="13570" max="13570" width="22.28515625" style="6" customWidth="1"/>
    <col min="13571" max="13571" width="2.7109375" style="6" customWidth="1"/>
    <col min="13572" max="13572" width="20.7109375" style="6" customWidth="1"/>
    <col min="13573" max="13573" width="3.140625" style="6" bestFit="1" customWidth="1"/>
    <col min="13574" max="13574" width="20.7109375" style="6" customWidth="1"/>
    <col min="13575" max="13575" width="3.140625" style="6" bestFit="1" customWidth="1"/>
    <col min="13576" max="13576" width="20.7109375" style="6" customWidth="1"/>
    <col min="13577" max="13577" width="3.140625" style="6" bestFit="1" customWidth="1"/>
    <col min="13578" max="13578" width="20.7109375" style="6" customWidth="1"/>
    <col min="13579" max="13825" width="9.140625" style="6"/>
    <col min="13826" max="13826" width="22.28515625" style="6" customWidth="1"/>
    <col min="13827" max="13827" width="2.7109375" style="6" customWidth="1"/>
    <col min="13828" max="13828" width="20.7109375" style="6" customWidth="1"/>
    <col min="13829" max="13829" width="3.140625" style="6" bestFit="1" customWidth="1"/>
    <col min="13830" max="13830" width="20.7109375" style="6" customWidth="1"/>
    <col min="13831" max="13831" width="3.140625" style="6" bestFit="1" customWidth="1"/>
    <col min="13832" max="13832" width="20.7109375" style="6" customWidth="1"/>
    <col min="13833" max="13833" width="3.140625" style="6" bestFit="1" customWidth="1"/>
    <col min="13834" max="13834" width="20.7109375" style="6" customWidth="1"/>
    <col min="13835" max="14081" width="9.140625" style="6"/>
    <col min="14082" max="14082" width="22.28515625" style="6" customWidth="1"/>
    <col min="14083" max="14083" width="2.7109375" style="6" customWidth="1"/>
    <col min="14084" max="14084" width="20.7109375" style="6" customWidth="1"/>
    <col min="14085" max="14085" width="3.140625" style="6" bestFit="1" customWidth="1"/>
    <col min="14086" max="14086" width="20.7109375" style="6" customWidth="1"/>
    <col min="14087" max="14087" width="3.140625" style="6" bestFit="1" customWidth="1"/>
    <col min="14088" max="14088" width="20.7109375" style="6" customWidth="1"/>
    <col min="14089" max="14089" width="3.140625" style="6" bestFit="1" customWidth="1"/>
    <col min="14090" max="14090" width="20.7109375" style="6" customWidth="1"/>
    <col min="14091" max="14337" width="9.140625" style="6"/>
    <col min="14338" max="14338" width="22.28515625" style="6" customWidth="1"/>
    <col min="14339" max="14339" width="2.7109375" style="6" customWidth="1"/>
    <col min="14340" max="14340" width="20.7109375" style="6" customWidth="1"/>
    <col min="14341" max="14341" width="3.140625" style="6" bestFit="1" customWidth="1"/>
    <col min="14342" max="14342" width="20.7109375" style="6" customWidth="1"/>
    <col min="14343" max="14343" width="3.140625" style="6" bestFit="1" customWidth="1"/>
    <col min="14344" max="14344" width="20.7109375" style="6" customWidth="1"/>
    <col min="14345" max="14345" width="3.140625" style="6" bestFit="1" customWidth="1"/>
    <col min="14346" max="14346" width="20.7109375" style="6" customWidth="1"/>
    <col min="14347" max="14593" width="9.140625" style="6"/>
    <col min="14594" max="14594" width="22.28515625" style="6" customWidth="1"/>
    <col min="14595" max="14595" width="2.7109375" style="6" customWidth="1"/>
    <col min="14596" max="14596" width="20.7109375" style="6" customWidth="1"/>
    <col min="14597" max="14597" width="3.140625" style="6" bestFit="1" customWidth="1"/>
    <col min="14598" max="14598" width="20.7109375" style="6" customWidth="1"/>
    <col min="14599" max="14599" width="3.140625" style="6" bestFit="1" customWidth="1"/>
    <col min="14600" max="14600" width="20.7109375" style="6" customWidth="1"/>
    <col min="14601" max="14601" width="3.140625" style="6" bestFit="1" customWidth="1"/>
    <col min="14602" max="14602" width="20.7109375" style="6" customWidth="1"/>
    <col min="14603" max="14849" width="9.140625" style="6"/>
    <col min="14850" max="14850" width="22.28515625" style="6" customWidth="1"/>
    <col min="14851" max="14851" width="2.7109375" style="6" customWidth="1"/>
    <col min="14852" max="14852" width="20.7109375" style="6" customWidth="1"/>
    <col min="14853" max="14853" width="3.140625" style="6" bestFit="1" customWidth="1"/>
    <col min="14854" max="14854" width="20.7109375" style="6" customWidth="1"/>
    <col min="14855" max="14855" width="3.140625" style="6" bestFit="1" customWidth="1"/>
    <col min="14856" max="14856" width="20.7109375" style="6" customWidth="1"/>
    <col min="14857" max="14857" width="3.140625" style="6" bestFit="1" customWidth="1"/>
    <col min="14858" max="14858" width="20.7109375" style="6" customWidth="1"/>
    <col min="14859" max="15105" width="9.140625" style="6"/>
    <col min="15106" max="15106" width="22.28515625" style="6" customWidth="1"/>
    <col min="15107" max="15107" width="2.7109375" style="6" customWidth="1"/>
    <col min="15108" max="15108" width="20.7109375" style="6" customWidth="1"/>
    <col min="15109" max="15109" width="3.140625" style="6" bestFit="1" customWidth="1"/>
    <col min="15110" max="15110" width="20.7109375" style="6" customWidth="1"/>
    <col min="15111" max="15111" width="3.140625" style="6" bestFit="1" customWidth="1"/>
    <col min="15112" max="15112" width="20.7109375" style="6" customWidth="1"/>
    <col min="15113" max="15113" width="3.140625" style="6" bestFit="1" customWidth="1"/>
    <col min="15114" max="15114" width="20.7109375" style="6" customWidth="1"/>
    <col min="15115" max="15361" width="9.140625" style="6"/>
    <col min="15362" max="15362" width="22.28515625" style="6" customWidth="1"/>
    <col min="15363" max="15363" width="2.7109375" style="6" customWidth="1"/>
    <col min="15364" max="15364" width="20.7109375" style="6" customWidth="1"/>
    <col min="15365" max="15365" width="3.140625" style="6" bestFit="1" customWidth="1"/>
    <col min="15366" max="15366" width="20.7109375" style="6" customWidth="1"/>
    <col min="15367" max="15367" width="3.140625" style="6" bestFit="1" customWidth="1"/>
    <col min="15368" max="15368" width="20.7109375" style="6" customWidth="1"/>
    <col min="15369" max="15369" width="3.140625" style="6" bestFit="1" customWidth="1"/>
    <col min="15370" max="15370" width="20.7109375" style="6" customWidth="1"/>
    <col min="15371" max="15617" width="9.140625" style="6"/>
    <col min="15618" max="15618" width="22.28515625" style="6" customWidth="1"/>
    <col min="15619" max="15619" width="2.7109375" style="6" customWidth="1"/>
    <col min="15620" max="15620" width="20.7109375" style="6" customWidth="1"/>
    <col min="15621" max="15621" width="3.140625" style="6" bestFit="1" customWidth="1"/>
    <col min="15622" max="15622" width="20.7109375" style="6" customWidth="1"/>
    <col min="15623" max="15623" width="3.140625" style="6" bestFit="1" customWidth="1"/>
    <col min="15624" max="15624" width="20.7109375" style="6" customWidth="1"/>
    <col min="15625" max="15625" width="3.140625" style="6" bestFit="1" customWidth="1"/>
    <col min="15626" max="15626" width="20.7109375" style="6" customWidth="1"/>
    <col min="15627" max="15873" width="9.140625" style="6"/>
    <col min="15874" max="15874" width="22.28515625" style="6" customWidth="1"/>
    <col min="15875" max="15875" width="2.7109375" style="6" customWidth="1"/>
    <col min="15876" max="15876" width="20.7109375" style="6" customWidth="1"/>
    <col min="15877" max="15877" width="3.140625" style="6" bestFit="1" customWidth="1"/>
    <col min="15878" max="15878" width="20.7109375" style="6" customWidth="1"/>
    <col min="15879" max="15879" width="3.140625" style="6" bestFit="1" customWidth="1"/>
    <col min="15880" max="15880" width="20.7109375" style="6" customWidth="1"/>
    <col min="15881" max="15881" width="3.140625" style="6" bestFit="1" customWidth="1"/>
    <col min="15882" max="15882" width="20.7109375" style="6" customWidth="1"/>
    <col min="15883" max="16129" width="9.140625" style="6"/>
    <col min="16130" max="16130" width="22.28515625" style="6" customWidth="1"/>
    <col min="16131" max="16131" width="2.7109375" style="6" customWidth="1"/>
    <col min="16132" max="16132" width="20.7109375" style="6" customWidth="1"/>
    <col min="16133" max="16133" width="3.140625" style="6" bestFit="1" customWidth="1"/>
    <col min="16134" max="16134" width="20.7109375" style="6" customWidth="1"/>
    <col min="16135" max="16135" width="3.140625" style="6" bestFit="1" customWidth="1"/>
    <col min="16136" max="16136" width="20.7109375" style="6" customWidth="1"/>
    <col min="16137" max="16137" width="3.140625" style="6" bestFit="1" customWidth="1"/>
    <col min="16138" max="16138" width="20.7109375" style="6" customWidth="1"/>
    <col min="16139" max="16384" width="9.140625" style="6"/>
  </cols>
  <sheetData>
    <row r="1" spans="2:10" ht="15.75" x14ac:dyDescent="0.25">
      <c r="B1" s="5" t="str">
        <f>"VFW AUXILIARY TO POST NO. "&amp;'Fill Out Info About Aux First!'!$I$3&amp;", DISTRICT "&amp;'Fill Out Info About Aux First!'!$I$15&amp;", DEPARTMENT OF "&amp;'Fill Out Info About Aux First!'!I9</f>
        <v xml:space="preserve">VFW AUXILIARY TO POST NO. , DISTRICT , DEPARTMENT OF </v>
      </c>
      <c r="D1" s="7"/>
      <c r="E1" s="7"/>
      <c r="F1" s="7"/>
      <c r="G1" s="8"/>
      <c r="H1" s="8"/>
      <c r="I1" s="8"/>
      <c r="J1" s="8"/>
    </row>
    <row r="2" spans="2:10" ht="15.75" x14ac:dyDescent="0.25">
      <c r="B2" s="5" t="s">
        <v>34</v>
      </c>
      <c r="C2" s="7"/>
      <c r="D2" s="7"/>
      <c r="E2" s="7"/>
      <c r="F2" s="7"/>
      <c r="G2" s="8"/>
      <c r="H2" s="8"/>
      <c r="I2" s="8"/>
      <c r="J2" s="8"/>
    </row>
    <row r="3" spans="2:10" x14ac:dyDescent="0.2">
      <c r="B3" s="8"/>
      <c r="C3" s="8"/>
      <c r="D3" s="8"/>
      <c r="E3" s="8"/>
      <c r="F3" s="8"/>
      <c r="G3" s="8"/>
      <c r="H3" s="8"/>
      <c r="I3" s="8"/>
      <c r="J3" s="8"/>
    </row>
    <row r="4" spans="2:10" x14ac:dyDescent="0.2">
      <c r="B4" s="24" t="s">
        <v>51</v>
      </c>
      <c r="C4" s="40" t="str">
        <f>" JULY 1, "&amp;'Fill Out Info About Aux First!'!$I$12&amp;" THROUGH SEPTEMBER 30, "&amp;'Fill Out Info About Aux First!'!I12</f>
        <v xml:space="preserve"> JULY 1,  THROUGH SEPTEMBER 30, </v>
      </c>
      <c r="D4" s="28"/>
      <c r="E4" s="25"/>
      <c r="F4" s="25"/>
      <c r="G4" s="8"/>
      <c r="H4" s="8"/>
      <c r="I4" s="8"/>
      <c r="J4" s="8"/>
    </row>
    <row r="5" spans="2:10" x14ac:dyDescent="0.2">
      <c r="B5" s="9"/>
      <c r="C5" s="9"/>
      <c r="D5" s="9"/>
      <c r="E5" s="9"/>
      <c r="F5" s="9"/>
      <c r="G5" s="9"/>
      <c r="H5" s="9"/>
      <c r="I5" s="9"/>
      <c r="J5" s="9"/>
    </row>
    <row r="6" spans="2:10" x14ac:dyDescent="0.2">
      <c r="B6" s="10"/>
      <c r="C6" s="11"/>
      <c r="D6" s="12" t="s">
        <v>35</v>
      </c>
      <c r="E6" s="11"/>
      <c r="F6" s="12"/>
      <c r="G6" s="11"/>
      <c r="H6" s="12"/>
      <c r="I6" s="11"/>
      <c r="J6" s="12" t="s">
        <v>35</v>
      </c>
    </row>
    <row r="7" spans="2:10" ht="13.5" thickBot="1" x14ac:dyDescent="0.25">
      <c r="B7" s="13" t="s">
        <v>36</v>
      </c>
      <c r="C7" s="14"/>
      <c r="D7" s="15" t="s">
        <v>37</v>
      </c>
      <c r="E7" s="14"/>
      <c r="F7" s="15" t="s">
        <v>6</v>
      </c>
      <c r="G7" s="14"/>
      <c r="H7" s="15" t="s">
        <v>8</v>
      </c>
      <c r="I7" s="14"/>
      <c r="J7" s="15" t="s">
        <v>38</v>
      </c>
    </row>
    <row r="8" spans="2:10" ht="13.5" thickTop="1" x14ac:dyDescent="0.2">
      <c r="B8" s="16" t="s">
        <v>1</v>
      </c>
      <c r="C8" s="17" t="s">
        <v>39</v>
      </c>
      <c r="D8" s="29">
        <f>July!D7</f>
        <v>0</v>
      </c>
      <c r="E8" s="17" t="s">
        <v>39</v>
      </c>
      <c r="F8" s="29">
        <f>July!D27+August!D27+September!D27</f>
        <v>0</v>
      </c>
      <c r="G8" s="17" t="s">
        <v>39</v>
      </c>
      <c r="H8" s="29">
        <f>July!D47+August!D47+September!D47</f>
        <v>0</v>
      </c>
      <c r="I8" s="17" t="s">
        <v>39</v>
      </c>
      <c r="J8" s="29">
        <f t="shared" ref="J8:J15" si="0">D8+F8-H8</f>
        <v>0</v>
      </c>
    </row>
    <row r="9" spans="2:10" x14ac:dyDescent="0.2">
      <c r="B9" s="18" t="s">
        <v>52</v>
      </c>
      <c r="C9" s="17" t="s">
        <v>39</v>
      </c>
      <c r="D9" s="30">
        <f>July!E7</f>
        <v>0</v>
      </c>
      <c r="E9" s="17" t="s">
        <v>39</v>
      </c>
      <c r="F9" s="30">
        <f>July!E27+August!E27+September!E27</f>
        <v>0</v>
      </c>
      <c r="G9" s="17" t="s">
        <v>39</v>
      </c>
      <c r="H9" s="30">
        <f>July!E47+August!E47+September!E47</f>
        <v>0</v>
      </c>
      <c r="I9" s="17" t="s">
        <v>39</v>
      </c>
      <c r="J9" s="30">
        <f t="shared" si="0"/>
        <v>0</v>
      </c>
    </row>
    <row r="10" spans="2:10" x14ac:dyDescent="0.2">
      <c r="B10" s="18" t="s">
        <v>3</v>
      </c>
      <c r="C10" s="17" t="s">
        <v>39</v>
      </c>
      <c r="D10" s="30">
        <f>July!F7</f>
        <v>0</v>
      </c>
      <c r="E10" s="17" t="s">
        <v>39</v>
      </c>
      <c r="F10" s="30">
        <f>July!F27+August!F27+September!F27</f>
        <v>0</v>
      </c>
      <c r="G10" s="17" t="s">
        <v>39</v>
      </c>
      <c r="H10" s="30">
        <f>July!F47+August!F47+September!F47</f>
        <v>0</v>
      </c>
      <c r="I10" s="17" t="s">
        <v>39</v>
      </c>
      <c r="J10" s="30">
        <f t="shared" si="0"/>
        <v>0</v>
      </c>
    </row>
    <row r="11" spans="2:10" x14ac:dyDescent="0.2">
      <c r="B11" s="18" t="s">
        <v>4</v>
      </c>
      <c r="C11" s="17" t="s">
        <v>39</v>
      </c>
      <c r="D11" s="30">
        <f>July!G7</f>
        <v>0</v>
      </c>
      <c r="E11" s="17" t="s">
        <v>39</v>
      </c>
      <c r="F11" s="30">
        <f>July!G27+August!G27+September!G27</f>
        <v>0</v>
      </c>
      <c r="G11" s="17" t="s">
        <v>39</v>
      </c>
      <c r="H11" s="30">
        <f>July!G47+August!G47+September!G47</f>
        <v>0</v>
      </c>
      <c r="I11" s="17" t="s">
        <v>39</v>
      </c>
      <c r="J11" s="30">
        <f t="shared" si="0"/>
        <v>0</v>
      </c>
    </row>
    <row r="12" spans="2:10" x14ac:dyDescent="0.2">
      <c r="B12" s="18" t="s">
        <v>14</v>
      </c>
      <c r="C12" s="17" t="s">
        <v>39</v>
      </c>
      <c r="D12" s="30">
        <f>July!H7</f>
        <v>0</v>
      </c>
      <c r="E12" s="17" t="s">
        <v>39</v>
      </c>
      <c r="F12" s="30">
        <f>July!H27+August!H27+September!H27</f>
        <v>0</v>
      </c>
      <c r="G12" s="17" t="s">
        <v>39</v>
      </c>
      <c r="H12" s="30">
        <f>July!H47+August!H47+September!H47</f>
        <v>0</v>
      </c>
      <c r="I12" s="17" t="s">
        <v>39</v>
      </c>
      <c r="J12" s="30">
        <f t="shared" si="0"/>
        <v>0</v>
      </c>
    </row>
    <row r="13" spans="2:10" x14ac:dyDescent="0.2">
      <c r="B13" s="18" t="s">
        <v>15</v>
      </c>
      <c r="C13" s="17" t="s">
        <v>39</v>
      </c>
      <c r="D13" s="30">
        <f>July!I7</f>
        <v>0</v>
      </c>
      <c r="E13" s="17" t="s">
        <v>39</v>
      </c>
      <c r="F13" s="30">
        <f>July!I27+August!I27+September!I27</f>
        <v>0</v>
      </c>
      <c r="G13" s="17" t="s">
        <v>39</v>
      </c>
      <c r="H13" s="30">
        <f>July!I47+August!I47+September!I47</f>
        <v>0</v>
      </c>
      <c r="I13" s="17" t="s">
        <v>39</v>
      </c>
      <c r="J13" s="30">
        <f t="shared" si="0"/>
        <v>0</v>
      </c>
    </row>
    <row r="14" spans="2:10" x14ac:dyDescent="0.2">
      <c r="B14" s="18" t="str">
        <f>September!J6</f>
        <v xml:space="preserve"> Fund</v>
      </c>
      <c r="C14" s="17" t="s">
        <v>39</v>
      </c>
      <c r="D14" s="30">
        <f>July!J7</f>
        <v>0</v>
      </c>
      <c r="E14" s="17" t="s">
        <v>39</v>
      </c>
      <c r="F14" s="30">
        <f>July!J27+August!J27+September!J27</f>
        <v>0</v>
      </c>
      <c r="G14" s="17" t="s">
        <v>39</v>
      </c>
      <c r="H14" s="30">
        <f>July!J47+August!J47+September!J47</f>
        <v>0</v>
      </c>
      <c r="I14" s="17" t="s">
        <v>39</v>
      </c>
      <c r="J14" s="30">
        <f t="shared" si="0"/>
        <v>0</v>
      </c>
    </row>
    <row r="15" spans="2:10" x14ac:dyDescent="0.2">
      <c r="B15" s="18" t="str">
        <f>September!K6</f>
        <v xml:space="preserve"> Fund</v>
      </c>
      <c r="C15" s="17" t="s">
        <v>39</v>
      </c>
      <c r="D15" s="30">
        <f>July!K7</f>
        <v>0</v>
      </c>
      <c r="E15" s="17" t="s">
        <v>39</v>
      </c>
      <c r="F15" s="30">
        <f>July!K27+August!K27+September!K27</f>
        <v>0</v>
      </c>
      <c r="G15" s="17" t="s">
        <v>39</v>
      </c>
      <c r="H15" s="30">
        <f>July!K47+August!K47+September!K47</f>
        <v>0</v>
      </c>
      <c r="I15" s="17" t="s">
        <v>39</v>
      </c>
      <c r="J15" s="30">
        <f t="shared" si="0"/>
        <v>0</v>
      </c>
    </row>
    <row r="16" spans="2:10" x14ac:dyDescent="0.2">
      <c r="B16" s="19" t="s">
        <v>40</v>
      </c>
      <c r="C16" s="33" t="s">
        <v>39</v>
      </c>
      <c r="D16" s="32">
        <f>SUM(D8:D15)</f>
        <v>0</v>
      </c>
      <c r="E16" s="33" t="s">
        <v>39</v>
      </c>
      <c r="F16" s="32">
        <f>SUM(F8:F15)</f>
        <v>0</v>
      </c>
      <c r="G16" s="17" t="s">
        <v>39</v>
      </c>
      <c r="H16" s="32">
        <f>SUM(H8:H15)</f>
        <v>0</v>
      </c>
      <c r="I16" s="17" t="s">
        <v>39</v>
      </c>
      <c r="J16" s="32">
        <f>SUM(J8:J15)</f>
        <v>0</v>
      </c>
    </row>
    <row r="17" spans="2:10" ht="13.5" thickBot="1" x14ac:dyDescent="0.25">
      <c r="B17" s="20" t="s">
        <v>41</v>
      </c>
      <c r="C17" s="21" t="s">
        <v>39</v>
      </c>
      <c r="D17" s="31"/>
      <c r="E17" s="21" t="s">
        <v>39</v>
      </c>
      <c r="F17" s="31"/>
      <c r="G17" s="21" t="s">
        <v>39</v>
      </c>
      <c r="H17" s="31"/>
      <c r="I17" s="21" t="s">
        <v>39</v>
      </c>
      <c r="J17" s="39">
        <f>D17+F17-H17</f>
        <v>0</v>
      </c>
    </row>
    <row r="18" spans="2:10" ht="27.75" customHeight="1" thickTop="1" x14ac:dyDescent="0.2">
      <c r="B18" s="22" t="s">
        <v>42</v>
      </c>
      <c r="C18" s="33" t="s">
        <v>39</v>
      </c>
      <c r="D18" s="34">
        <f>D16+D17</f>
        <v>0</v>
      </c>
      <c r="E18" s="35" t="s">
        <v>39</v>
      </c>
      <c r="F18" s="34">
        <f>F16+F17</f>
        <v>0</v>
      </c>
      <c r="G18" s="35" t="s">
        <v>39</v>
      </c>
      <c r="H18" s="34">
        <f>H16+H17</f>
        <v>0</v>
      </c>
      <c r="I18" s="36" t="s">
        <v>39</v>
      </c>
      <c r="J18" s="34">
        <f>J16+J17</f>
        <v>0</v>
      </c>
    </row>
    <row r="19" spans="2:10" ht="6" customHeight="1" x14ac:dyDescent="0.2">
      <c r="B19" s="9"/>
      <c r="C19" s="9"/>
      <c r="D19" s="9"/>
      <c r="E19" s="9"/>
      <c r="F19" s="9"/>
      <c r="G19" s="9"/>
      <c r="H19" s="9"/>
      <c r="I19" s="9"/>
      <c r="J19" s="9"/>
    </row>
    <row r="20" spans="2:10" ht="15.75" x14ac:dyDescent="0.25">
      <c r="B20" s="5" t="s">
        <v>43</v>
      </c>
      <c r="C20" s="23"/>
      <c r="D20" s="23"/>
      <c r="E20" s="23"/>
      <c r="F20" s="23"/>
      <c r="G20" s="23"/>
      <c r="H20" s="23"/>
      <c r="I20" s="23"/>
      <c r="J20" s="23"/>
    </row>
    <row r="21" spans="2:10" ht="11.25" customHeight="1" x14ac:dyDescent="0.2">
      <c r="B21" s="9"/>
      <c r="C21" s="9"/>
      <c r="D21" s="9"/>
      <c r="E21" s="9"/>
      <c r="F21" s="9"/>
      <c r="G21" s="9"/>
      <c r="H21" s="9"/>
      <c r="I21" s="9"/>
      <c r="J21" s="9"/>
    </row>
    <row r="22" spans="2:10" x14ac:dyDescent="0.2">
      <c r="B22" s="9" t="s">
        <v>44</v>
      </c>
      <c r="C22" s="9"/>
      <c r="D22" s="9"/>
      <c r="E22" s="9"/>
      <c r="F22" s="9"/>
      <c r="G22" s="9"/>
      <c r="H22" s="9"/>
      <c r="I22" s="24" t="s">
        <v>39</v>
      </c>
      <c r="J22" s="123"/>
    </row>
    <row r="23" spans="2:10" x14ac:dyDescent="0.2">
      <c r="B23" s="9"/>
      <c r="C23" s="9"/>
      <c r="D23" s="9"/>
      <c r="E23" s="9"/>
      <c r="F23" s="9"/>
      <c r="G23" s="9"/>
      <c r="H23" s="9"/>
      <c r="I23" s="24"/>
      <c r="J23" s="72"/>
    </row>
    <row r="24" spans="2:10" x14ac:dyDescent="0.2">
      <c r="B24" s="26" t="s">
        <v>45</v>
      </c>
      <c r="C24" s="9"/>
      <c r="D24" s="24" t="s">
        <v>46</v>
      </c>
      <c r="E24" s="24"/>
      <c r="F24" s="124"/>
      <c r="G24" s="125" t="s">
        <v>39</v>
      </c>
      <c r="H24" s="123"/>
      <c r="I24" s="27"/>
      <c r="J24" s="9"/>
    </row>
    <row r="25" spans="2:10" x14ac:dyDescent="0.2">
      <c r="B25" s="26"/>
      <c r="C25" s="9"/>
      <c r="D25" s="24" t="s">
        <v>46</v>
      </c>
      <c r="E25" s="24"/>
      <c r="F25" s="124"/>
      <c r="G25" s="125" t="s">
        <v>39</v>
      </c>
      <c r="H25" s="123"/>
      <c r="I25" s="27"/>
      <c r="J25" s="9"/>
    </row>
    <row r="26" spans="2:10" x14ac:dyDescent="0.2">
      <c r="B26" s="26"/>
      <c r="C26" s="9"/>
      <c r="D26" s="24" t="s">
        <v>46</v>
      </c>
      <c r="E26" s="24"/>
      <c r="F26" s="124"/>
      <c r="G26" s="125" t="s">
        <v>39</v>
      </c>
      <c r="H26" s="123"/>
      <c r="I26" s="27"/>
      <c r="J26" s="9"/>
    </row>
    <row r="27" spans="2:10" x14ac:dyDescent="0.2">
      <c r="B27" s="26"/>
      <c r="C27" s="9"/>
      <c r="D27" s="24" t="s">
        <v>46</v>
      </c>
      <c r="E27" s="24"/>
      <c r="F27" s="124"/>
      <c r="G27" s="125" t="s">
        <v>39</v>
      </c>
      <c r="H27" s="123"/>
      <c r="I27" s="27"/>
      <c r="J27" s="9"/>
    </row>
    <row r="28" spans="2:10" x14ac:dyDescent="0.2">
      <c r="B28" s="26"/>
      <c r="C28" s="9"/>
      <c r="D28" s="24" t="s">
        <v>46</v>
      </c>
      <c r="E28" s="24"/>
      <c r="F28" s="124"/>
      <c r="G28" s="125" t="s">
        <v>39</v>
      </c>
      <c r="H28" s="123"/>
      <c r="I28" s="27"/>
      <c r="J28" s="9"/>
    </row>
    <row r="29" spans="2:10" x14ac:dyDescent="0.2">
      <c r="B29" s="26"/>
      <c r="C29" s="9"/>
      <c r="D29" s="24" t="s">
        <v>46</v>
      </c>
      <c r="E29" s="24"/>
      <c r="F29" s="124"/>
      <c r="G29" s="125" t="s">
        <v>39</v>
      </c>
      <c r="H29" s="123"/>
      <c r="I29" s="27"/>
      <c r="J29" s="9"/>
    </row>
    <row r="30" spans="2:10" x14ac:dyDescent="0.2">
      <c r="B30" s="26"/>
      <c r="C30" s="9"/>
      <c r="D30" s="24" t="s">
        <v>46</v>
      </c>
      <c r="E30" s="24"/>
      <c r="F30" s="124"/>
      <c r="G30" s="125" t="s">
        <v>39</v>
      </c>
      <c r="H30" s="123"/>
      <c r="I30" s="27"/>
      <c r="J30" s="9"/>
    </row>
    <row r="31" spans="2:10" x14ac:dyDescent="0.2">
      <c r="B31" s="9"/>
      <c r="C31" s="9"/>
      <c r="D31" s="24" t="s">
        <v>46</v>
      </c>
      <c r="E31" s="24"/>
      <c r="F31" s="126"/>
      <c r="G31" s="125" t="s">
        <v>39</v>
      </c>
      <c r="H31" s="127"/>
      <c r="I31" s="27"/>
      <c r="J31" s="9"/>
    </row>
    <row r="32" spans="2:10" x14ac:dyDescent="0.2">
      <c r="B32" s="9"/>
      <c r="C32" s="9"/>
      <c r="D32" s="24" t="s">
        <v>46</v>
      </c>
      <c r="E32" s="24"/>
      <c r="F32" s="126"/>
      <c r="G32" s="125" t="s">
        <v>39</v>
      </c>
      <c r="H32" s="127"/>
      <c r="I32" s="27"/>
      <c r="J32" s="9"/>
    </row>
    <row r="33" spans="2:10" x14ac:dyDescent="0.2">
      <c r="B33" s="9"/>
      <c r="C33" s="9"/>
      <c r="D33" s="24" t="s">
        <v>46</v>
      </c>
      <c r="E33" s="24"/>
      <c r="F33" s="126"/>
      <c r="G33" s="125" t="s">
        <v>39</v>
      </c>
      <c r="H33" s="127"/>
      <c r="I33" s="27"/>
      <c r="J33" s="9"/>
    </row>
    <row r="34" spans="2:10" x14ac:dyDescent="0.2">
      <c r="B34" s="9"/>
      <c r="C34" s="9"/>
      <c r="E34" s="9"/>
      <c r="F34" s="26" t="s">
        <v>47</v>
      </c>
      <c r="G34" s="24"/>
      <c r="H34" s="71"/>
      <c r="I34" s="24" t="s">
        <v>39</v>
      </c>
      <c r="J34" s="37">
        <f>SUM(H24:H33)</f>
        <v>0</v>
      </c>
    </row>
    <row r="35" spans="2:10" x14ac:dyDescent="0.2">
      <c r="B35" s="9"/>
      <c r="C35" s="9"/>
      <c r="E35" s="9"/>
      <c r="F35" s="26"/>
      <c r="G35" s="24"/>
      <c r="H35" s="73"/>
      <c r="I35" s="24"/>
      <c r="J35" s="73"/>
    </row>
    <row r="36" spans="2:10" x14ac:dyDescent="0.2">
      <c r="B36" s="26" t="s">
        <v>48</v>
      </c>
      <c r="C36" s="9"/>
      <c r="D36" s="24" t="s">
        <v>7</v>
      </c>
      <c r="E36" s="24"/>
      <c r="F36" s="128"/>
      <c r="G36" s="125" t="s">
        <v>39</v>
      </c>
      <c r="H36" s="123"/>
      <c r="I36" s="24"/>
      <c r="J36" s="8"/>
    </row>
    <row r="37" spans="2:10" x14ac:dyDescent="0.2">
      <c r="B37" s="26"/>
      <c r="C37" s="9"/>
      <c r="D37" s="24" t="s">
        <v>7</v>
      </c>
      <c r="E37" s="24"/>
      <c r="F37" s="128"/>
      <c r="G37" s="125" t="s">
        <v>39</v>
      </c>
      <c r="H37" s="123"/>
      <c r="I37" s="24"/>
      <c r="J37" s="8"/>
    </row>
    <row r="38" spans="2:10" x14ac:dyDescent="0.2">
      <c r="B38" s="9"/>
      <c r="C38" s="9"/>
      <c r="D38" s="24" t="s">
        <v>7</v>
      </c>
      <c r="E38" s="24"/>
      <c r="F38" s="129"/>
      <c r="G38" s="125" t="s">
        <v>39</v>
      </c>
      <c r="H38" s="127"/>
      <c r="I38" s="24"/>
      <c r="J38" s="74"/>
    </row>
    <row r="39" spans="2:10" x14ac:dyDescent="0.2">
      <c r="B39" s="9"/>
      <c r="C39" s="9"/>
      <c r="E39" s="9"/>
      <c r="F39" s="26" t="s">
        <v>49</v>
      </c>
      <c r="I39" s="24" t="s">
        <v>39</v>
      </c>
      <c r="J39" s="37">
        <f>SUM(H36:H38)</f>
        <v>0</v>
      </c>
    </row>
    <row r="40" spans="2:10" x14ac:dyDescent="0.2">
      <c r="B40" s="9"/>
      <c r="C40" s="9"/>
      <c r="D40" s="26"/>
      <c r="E40" s="9"/>
      <c r="F40" s="9"/>
      <c r="G40" s="24"/>
      <c r="H40" s="73"/>
      <c r="I40" s="24"/>
      <c r="J40" s="8"/>
    </row>
    <row r="41" spans="2:10" ht="12.75" customHeight="1" thickBot="1" x14ac:dyDescent="0.25">
      <c r="B41" s="26" t="s">
        <v>50</v>
      </c>
      <c r="C41" s="9"/>
      <c r="D41" s="9"/>
      <c r="E41" s="9"/>
      <c r="F41" s="9"/>
      <c r="G41" s="9"/>
      <c r="H41" s="9"/>
      <c r="I41" s="24" t="s">
        <v>39</v>
      </c>
      <c r="J41" s="38">
        <f>J22-J34+J39</f>
        <v>0</v>
      </c>
    </row>
    <row r="42" spans="2:10" ht="13.5" thickTop="1" x14ac:dyDescent="0.2"/>
  </sheetData>
  <sheetProtection algorithmName="SHA-512" hashValue="TuoEKWc3v7bfZlAbQ4dxvtFUz+7TMEvtqxRFSxivblLiaxc+/jo5Pcp4R5vQYRlb4nKJLVTJPwHDAQKyi0WcMw==" saltValue="Cum/5xcORZXyK+t/aQ4Wig==" spinCount="100000" sheet="1" objects="1" scenarios="1" selectLockedCells="1"/>
  <pageMargins left="0.75" right="0.75" top="0.75" bottom="0.75" header="0.5" footer="0.35"/>
  <pageSetup scale="96" orientation="landscape" r:id="rId1"/>
  <headerFooter alignWithMargins="0">
    <oddFooter>&amp;L&amp;"-,Italic"***This is &amp;UNOT&amp;U to be used as the official audit.  These are what the numbers should be when the Trustees complete their own audit if everything was entered accurately and in its entirety.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DE260-3389-4FCA-9ECD-BEBFD4692BBE}">
  <dimension ref="A1:N62"/>
  <sheetViews>
    <sheetView zoomScaleNormal="100" workbookViewId="0">
      <pane ySplit="4" topLeftCell="A5" activePane="bottomLeft" state="frozen"/>
      <selection pane="bottomLeft" activeCell="C12" sqref="C12"/>
    </sheetView>
  </sheetViews>
  <sheetFormatPr defaultColWidth="9.140625" defaultRowHeight="15" x14ac:dyDescent="0.25"/>
  <cols>
    <col min="1" max="1" width="9.140625" style="44"/>
    <col min="2" max="2" width="11.140625" style="44" customWidth="1"/>
    <col min="3" max="3" width="21.42578125" style="44" customWidth="1"/>
    <col min="4" max="11" width="12.85546875" style="44" customWidth="1"/>
    <col min="12" max="12" width="11.42578125" style="44" customWidth="1"/>
    <col min="13" max="13" width="4.7109375" style="44" bestFit="1" customWidth="1"/>
    <col min="14" max="16384" width="9.140625" style="44"/>
  </cols>
  <sheetData>
    <row r="1" spans="1:14" ht="26.25" x14ac:dyDescent="0.4">
      <c r="A1" s="43" t="str">
        <f>"VFW Auxiliary to Post "&amp;'Fill Out Info About Aux First!'!I3</f>
        <v xml:space="preserve">VFW Auxiliary to Post </v>
      </c>
    </row>
    <row r="2" spans="1:14" ht="26.25" x14ac:dyDescent="0.4">
      <c r="A2" s="43" t="str">
        <f>"Located in "&amp;'Fill Out Info About Aux First!'!I6&amp;", "&amp;'Fill Out Info About Aux First!'!I9</f>
        <v xml:space="preserve">Located in , </v>
      </c>
    </row>
    <row r="3" spans="1:14" ht="26.25" x14ac:dyDescent="0.4">
      <c r="A3" s="43" t="str">
        <f>"Treasurer's Report for October, "&amp;'Fill Out Info About Aux First!'!I12</f>
        <v xml:space="preserve">Treasurer's Report for October, </v>
      </c>
    </row>
    <row r="4" spans="1:14" ht="21" x14ac:dyDescent="0.35">
      <c r="A4" s="45"/>
    </row>
    <row r="5" spans="1:14" ht="18.75" x14ac:dyDescent="0.3">
      <c r="A5" s="46" t="str">
        <f>"Beginning Fund Balances for the "&amp;A3</f>
        <v xml:space="preserve">Beginning Fund Balances for the Treasurer's Report for October, 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4" ht="45" x14ac:dyDescent="0.25">
      <c r="A6" s="139"/>
      <c r="B6" s="140"/>
      <c r="C6" s="141"/>
      <c r="D6" s="48" t="s">
        <v>1</v>
      </c>
      <c r="E6" s="48" t="s">
        <v>2</v>
      </c>
      <c r="F6" s="48" t="s">
        <v>3</v>
      </c>
      <c r="G6" s="48" t="s">
        <v>4</v>
      </c>
      <c r="H6" s="48" t="s">
        <v>14</v>
      </c>
      <c r="I6" s="48" t="s">
        <v>15</v>
      </c>
      <c r="J6" s="49" t="str">
        <f>September!J51</f>
        <v xml:space="preserve"> Fund</v>
      </c>
      <c r="K6" s="49" t="str">
        <f>September!K51</f>
        <v xml:space="preserve"> Fund</v>
      </c>
      <c r="L6" s="48" t="s">
        <v>16</v>
      </c>
    </row>
    <row r="7" spans="1:14" ht="18.75" customHeight="1" x14ac:dyDescent="0.3">
      <c r="A7" s="142" t="str">
        <f>"As of September 30, "&amp;'Fill Out Info About Aux First!'!I12</f>
        <v xml:space="preserve">As of September 30, </v>
      </c>
      <c r="B7" s="143"/>
      <c r="C7" s="144"/>
      <c r="D7" s="70">
        <f>September!D52</f>
        <v>0</v>
      </c>
      <c r="E7" s="70">
        <f>September!E52</f>
        <v>0</v>
      </c>
      <c r="F7" s="70">
        <f>September!F52</f>
        <v>0</v>
      </c>
      <c r="G7" s="70">
        <f>September!G52</f>
        <v>0</v>
      </c>
      <c r="H7" s="70">
        <f>September!H52</f>
        <v>0</v>
      </c>
      <c r="I7" s="70">
        <f>September!I52</f>
        <v>0</v>
      </c>
      <c r="J7" s="70">
        <f>September!J52</f>
        <v>0</v>
      </c>
      <c r="K7" s="70">
        <f>September!K52</f>
        <v>0</v>
      </c>
      <c r="L7" s="50">
        <f>SUM(D7:K7)</f>
        <v>0</v>
      </c>
      <c r="M7" s="44" t="s">
        <v>19</v>
      </c>
    </row>
    <row r="8" spans="1:14" ht="18.75" customHeight="1" x14ac:dyDescent="0.3">
      <c r="A8" s="51"/>
      <c r="B8" s="51"/>
      <c r="C8" s="52"/>
      <c r="D8" s="52"/>
      <c r="E8" s="52"/>
      <c r="F8" s="52"/>
      <c r="G8" s="52"/>
      <c r="H8" s="52"/>
      <c r="I8" s="52"/>
      <c r="J8" s="52"/>
      <c r="K8" s="53"/>
    </row>
    <row r="9" spans="1:14" ht="15.75" x14ac:dyDescent="0.25">
      <c r="C9" s="54"/>
    </row>
    <row r="10" spans="1:14" ht="18.75" x14ac:dyDescent="0.3">
      <c r="A10" s="55" t="s">
        <v>6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4" s="57" customFormat="1" ht="45" x14ac:dyDescent="0.25">
      <c r="A11" s="48" t="s">
        <v>7</v>
      </c>
      <c r="B11" s="48" t="s">
        <v>31</v>
      </c>
      <c r="C11" s="48" t="s">
        <v>18</v>
      </c>
      <c r="D11" s="48" t="str">
        <f>$D$6</f>
        <v>General Fund</v>
      </c>
      <c r="E11" s="48" t="str">
        <f>$E$6</f>
        <v>National &amp; Department Dues Fund</v>
      </c>
      <c r="F11" s="48" t="str">
        <f>$F$6</f>
        <v>Relief Fund</v>
      </c>
      <c r="G11" s="48" t="str">
        <f>$G$6</f>
        <v>Kitchen Fund</v>
      </c>
      <c r="H11" s="48" t="str">
        <f>$H$6</f>
        <v>Cancer Fund</v>
      </c>
      <c r="I11" s="48" t="str">
        <f>$I$6</f>
        <v>National Home Fund</v>
      </c>
      <c r="J11" s="48" t="str">
        <f>J$6</f>
        <v xml:space="preserve"> Fund</v>
      </c>
      <c r="K11" s="48" t="str">
        <f>K$6</f>
        <v xml:space="preserve"> Fund</v>
      </c>
      <c r="L11" s="48" t="s">
        <v>17</v>
      </c>
      <c r="N11" s="58"/>
    </row>
    <row r="12" spans="1:14" x14ac:dyDescent="0.25">
      <c r="A12" s="41"/>
      <c r="B12" s="42"/>
      <c r="C12" s="4"/>
      <c r="D12" s="2"/>
      <c r="E12" s="2"/>
      <c r="F12" s="2"/>
      <c r="G12" s="2"/>
      <c r="H12" s="2"/>
      <c r="I12" s="2"/>
      <c r="J12" s="2"/>
      <c r="K12" s="2"/>
      <c r="L12" s="50">
        <f>SUM(D12:K12)</f>
        <v>0</v>
      </c>
      <c r="M12" s="52"/>
      <c r="N12" s="52"/>
    </row>
    <row r="13" spans="1:14" x14ac:dyDescent="0.25">
      <c r="A13" s="41"/>
      <c r="B13" s="42"/>
      <c r="C13" s="4"/>
      <c r="D13" s="2"/>
      <c r="E13" s="2"/>
      <c r="F13" s="2"/>
      <c r="G13" s="2"/>
      <c r="H13" s="2"/>
      <c r="I13" s="2"/>
      <c r="J13" s="2"/>
      <c r="K13" s="2"/>
      <c r="L13" s="50">
        <f t="shared" ref="L13:L26" si="0">SUM(D13:K13)</f>
        <v>0</v>
      </c>
      <c r="M13" s="52"/>
      <c r="N13" s="52"/>
    </row>
    <row r="14" spans="1:14" x14ac:dyDescent="0.25">
      <c r="A14" s="41"/>
      <c r="B14" s="42"/>
      <c r="C14" s="4"/>
      <c r="D14" s="2"/>
      <c r="E14" s="2"/>
      <c r="F14" s="2"/>
      <c r="G14" s="2"/>
      <c r="H14" s="2"/>
      <c r="I14" s="2"/>
      <c r="J14" s="2"/>
      <c r="K14" s="2"/>
      <c r="L14" s="50">
        <f t="shared" si="0"/>
        <v>0</v>
      </c>
      <c r="M14" s="52"/>
      <c r="N14" s="52"/>
    </row>
    <row r="15" spans="1:14" x14ac:dyDescent="0.25">
      <c r="A15" s="41"/>
      <c r="B15" s="42"/>
      <c r="C15" s="4"/>
      <c r="D15" s="2"/>
      <c r="E15" s="2"/>
      <c r="F15" s="2"/>
      <c r="G15" s="2"/>
      <c r="H15" s="2"/>
      <c r="I15" s="2"/>
      <c r="J15" s="2"/>
      <c r="K15" s="2"/>
      <c r="L15" s="50">
        <f t="shared" si="0"/>
        <v>0</v>
      </c>
      <c r="M15" s="52"/>
      <c r="N15" s="52"/>
    </row>
    <row r="16" spans="1:14" x14ac:dyDescent="0.25">
      <c r="A16" s="41"/>
      <c r="B16" s="42"/>
      <c r="C16" s="4"/>
      <c r="D16" s="2"/>
      <c r="E16" s="2"/>
      <c r="F16" s="2"/>
      <c r="G16" s="2"/>
      <c r="H16" s="2"/>
      <c r="I16" s="2"/>
      <c r="J16" s="2"/>
      <c r="K16" s="2"/>
      <c r="L16" s="50">
        <f t="shared" si="0"/>
        <v>0</v>
      </c>
      <c r="M16" s="52"/>
      <c r="N16" s="52"/>
    </row>
    <row r="17" spans="1:14" x14ac:dyDescent="0.25">
      <c r="A17" s="41"/>
      <c r="B17" s="42"/>
      <c r="C17" s="4"/>
      <c r="D17" s="2"/>
      <c r="E17" s="2"/>
      <c r="F17" s="2"/>
      <c r="G17" s="2"/>
      <c r="H17" s="2"/>
      <c r="I17" s="2"/>
      <c r="J17" s="2"/>
      <c r="K17" s="2"/>
      <c r="L17" s="50">
        <f t="shared" si="0"/>
        <v>0</v>
      </c>
      <c r="M17" s="52"/>
      <c r="N17" s="52"/>
    </row>
    <row r="18" spans="1:14" x14ac:dyDescent="0.25">
      <c r="A18" s="41"/>
      <c r="B18" s="42"/>
      <c r="C18" s="4"/>
      <c r="D18" s="2"/>
      <c r="E18" s="2"/>
      <c r="F18" s="2"/>
      <c r="G18" s="2"/>
      <c r="H18" s="2"/>
      <c r="I18" s="2"/>
      <c r="J18" s="2"/>
      <c r="K18" s="2"/>
      <c r="L18" s="50">
        <f t="shared" si="0"/>
        <v>0</v>
      </c>
      <c r="M18" s="52"/>
      <c r="N18" s="52"/>
    </row>
    <row r="19" spans="1:14" x14ac:dyDescent="0.25">
      <c r="A19" s="41"/>
      <c r="B19" s="42"/>
      <c r="C19" s="4"/>
      <c r="D19" s="2"/>
      <c r="E19" s="2"/>
      <c r="F19" s="2"/>
      <c r="G19" s="2"/>
      <c r="H19" s="2"/>
      <c r="I19" s="2"/>
      <c r="J19" s="2"/>
      <c r="K19" s="2"/>
      <c r="L19" s="50">
        <f t="shared" si="0"/>
        <v>0</v>
      </c>
      <c r="M19" s="52"/>
      <c r="N19" s="52"/>
    </row>
    <row r="20" spans="1:14" x14ac:dyDescent="0.25">
      <c r="A20" s="41"/>
      <c r="B20" s="42"/>
      <c r="C20" s="4"/>
      <c r="D20" s="2"/>
      <c r="E20" s="2"/>
      <c r="F20" s="2"/>
      <c r="G20" s="2"/>
      <c r="H20" s="2"/>
      <c r="I20" s="2"/>
      <c r="J20" s="2"/>
      <c r="K20" s="2"/>
      <c r="L20" s="50">
        <f t="shared" si="0"/>
        <v>0</v>
      </c>
      <c r="M20" s="52"/>
      <c r="N20" s="52"/>
    </row>
    <row r="21" spans="1:14" x14ac:dyDescent="0.25">
      <c r="A21" s="41"/>
      <c r="B21" s="42"/>
      <c r="C21" s="4"/>
      <c r="D21" s="2"/>
      <c r="E21" s="2"/>
      <c r="F21" s="2"/>
      <c r="G21" s="2"/>
      <c r="H21" s="2"/>
      <c r="I21" s="2"/>
      <c r="J21" s="2"/>
      <c r="K21" s="2"/>
      <c r="L21" s="50">
        <f t="shared" si="0"/>
        <v>0</v>
      </c>
      <c r="M21" s="52"/>
      <c r="N21" s="52"/>
    </row>
    <row r="22" spans="1:14" x14ac:dyDescent="0.25">
      <c r="A22" s="41"/>
      <c r="B22" s="42"/>
      <c r="C22" s="4"/>
      <c r="D22" s="2"/>
      <c r="E22" s="2"/>
      <c r="F22" s="2"/>
      <c r="G22" s="2"/>
      <c r="H22" s="2"/>
      <c r="I22" s="2"/>
      <c r="J22" s="2"/>
      <c r="K22" s="2"/>
      <c r="L22" s="50">
        <f t="shared" si="0"/>
        <v>0</v>
      </c>
      <c r="M22" s="52"/>
      <c r="N22" s="52"/>
    </row>
    <row r="23" spans="1:14" x14ac:dyDescent="0.25">
      <c r="A23" s="41"/>
      <c r="B23" s="42"/>
      <c r="C23" s="4"/>
      <c r="D23" s="2"/>
      <c r="E23" s="2"/>
      <c r="F23" s="2"/>
      <c r="G23" s="2"/>
      <c r="H23" s="2"/>
      <c r="I23" s="2"/>
      <c r="J23" s="2"/>
      <c r="K23" s="2"/>
      <c r="L23" s="50">
        <f t="shared" si="0"/>
        <v>0</v>
      </c>
      <c r="M23" s="52"/>
      <c r="N23" s="52"/>
    </row>
    <row r="24" spans="1:14" x14ac:dyDescent="0.25">
      <c r="A24" s="41"/>
      <c r="B24" s="42"/>
      <c r="C24" s="4"/>
      <c r="D24" s="2"/>
      <c r="E24" s="2"/>
      <c r="F24" s="2"/>
      <c r="G24" s="2"/>
      <c r="H24" s="2"/>
      <c r="I24" s="2"/>
      <c r="J24" s="2"/>
      <c r="K24" s="2"/>
      <c r="L24" s="50">
        <f t="shared" si="0"/>
        <v>0</v>
      </c>
      <c r="M24" s="52"/>
      <c r="N24" s="52"/>
    </row>
    <row r="25" spans="1:14" x14ac:dyDescent="0.25">
      <c r="A25" s="41"/>
      <c r="B25" s="42"/>
      <c r="C25" s="4"/>
      <c r="D25" s="2"/>
      <c r="E25" s="2"/>
      <c r="F25" s="2"/>
      <c r="G25" s="2"/>
      <c r="H25" s="2"/>
      <c r="I25" s="2"/>
      <c r="J25" s="2"/>
      <c r="K25" s="2"/>
      <c r="L25" s="50">
        <f t="shared" si="0"/>
        <v>0</v>
      </c>
      <c r="M25" s="52"/>
      <c r="N25" s="52"/>
    </row>
    <row r="26" spans="1:14" x14ac:dyDescent="0.25">
      <c r="A26" s="41"/>
      <c r="B26" s="42"/>
      <c r="C26" s="4"/>
      <c r="D26" s="2"/>
      <c r="E26" s="2"/>
      <c r="F26" s="2"/>
      <c r="G26" s="2"/>
      <c r="H26" s="2"/>
      <c r="I26" s="2"/>
      <c r="J26" s="2"/>
      <c r="K26" s="2"/>
      <c r="L26" s="50">
        <f t="shared" si="0"/>
        <v>0</v>
      </c>
      <c r="M26" s="52"/>
      <c r="N26" s="52"/>
    </row>
    <row r="27" spans="1:14" ht="18.75" x14ac:dyDescent="0.3">
      <c r="A27" s="145" t="s">
        <v>24</v>
      </c>
      <c r="B27" s="146"/>
      <c r="C27" s="147"/>
      <c r="D27" s="50">
        <f t="shared" ref="D27:L27" si="1">SUM(D12:D26)</f>
        <v>0</v>
      </c>
      <c r="E27" s="50">
        <f t="shared" si="1"/>
        <v>0</v>
      </c>
      <c r="F27" s="50">
        <f t="shared" si="1"/>
        <v>0</v>
      </c>
      <c r="G27" s="50">
        <f t="shared" si="1"/>
        <v>0</v>
      </c>
      <c r="H27" s="50">
        <f t="shared" si="1"/>
        <v>0</v>
      </c>
      <c r="I27" s="50">
        <f t="shared" si="1"/>
        <v>0</v>
      </c>
      <c r="J27" s="50">
        <f t="shared" si="1"/>
        <v>0</v>
      </c>
      <c r="K27" s="50">
        <f t="shared" si="1"/>
        <v>0</v>
      </c>
      <c r="L27" s="50">
        <f t="shared" si="1"/>
        <v>0</v>
      </c>
      <c r="M27" s="44" t="s">
        <v>20</v>
      </c>
      <c r="N27" s="59"/>
    </row>
    <row r="28" spans="1:14" x14ac:dyDescent="0.25"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30" spans="1:14" ht="18.75" x14ac:dyDescent="0.3">
      <c r="A30" s="60" t="s">
        <v>8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4" ht="45" x14ac:dyDescent="0.25">
      <c r="A31" s="48" t="s">
        <v>7</v>
      </c>
      <c r="B31" s="48" t="s">
        <v>31</v>
      </c>
      <c r="C31" s="48" t="s">
        <v>110</v>
      </c>
      <c r="D31" s="48" t="str">
        <f>$D$6</f>
        <v>General Fund</v>
      </c>
      <c r="E31" s="48" t="str">
        <f>$E$6</f>
        <v>National &amp; Department Dues Fund</v>
      </c>
      <c r="F31" s="48" t="str">
        <f>$F$6</f>
        <v>Relief Fund</v>
      </c>
      <c r="G31" s="48" t="str">
        <f>$G$6</f>
        <v>Kitchen Fund</v>
      </c>
      <c r="H31" s="48" t="str">
        <f>$H$6</f>
        <v>Cancer Fund</v>
      </c>
      <c r="I31" s="48" t="str">
        <f>$I$6</f>
        <v>National Home Fund</v>
      </c>
      <c r="J31" s="48" t="str">
        <f>J$6</f>
        <v xml:space="preserve"> Fund</v>
      </c>
      <c r="K31" s="48" t="str">
        <f>K$6</f>
        <v xml:space="preserve"> Fund</v>
      </c>
      <c r="L31" s="48" t="s">
        <v>32</v>
      </c>
      <c r="M31" s="57"/>
      <c r="N31" s="58"/>
    </row>
    <row r="32" spans="1:14" x14ac:dyDescent="0.25">
      <c r="A32" s="41"/>
      <c r="B32" s="42"/>
      <c r="C32" s="4"/>
      <c r="D32" s="3"/>
      <c r="E32" s="3"/>
      <c r="F32" s="3"/>
      <c r="G32" s="3"/>
      <c r="H32" s="3"/>
      <c r="I32" s="3"/>
      <c r="J32" s="3"/>
      <c r="K32" s="3"/>
      <c r="L32" s="50">
        <f>SUM(D32:K32)</f>
        <v>0</v>
      </c>
      <c r="M32" s="52"/>
      <c r="N32" s="52"/>
    </row>
    <row r="33" spans="1:14" x14ac:dyDescent="0.25">
      <c r="A33" s="41"/>
      <c r="B33" s="42"/>
      <c r="C33" s="4"/>
      <c r="D33" s="3"/>
      <c r="E33" s="3"/>
      <c r="F33" s="3"/>
      <c r="G33" s="3"/>
      <c r="H33" s="3"/>
      <c r="I33" s="3"/>
      <c r="J33" s="3"/>
      <c r="K33" s="3"/>
      <c r="L33" s="50">
        <f t="shared" ref="L33:L46" si="2">SUM(D33:K33)</f>
        <v>0</v>
      </c>
      <c r="M33" s="52"/>
      <c r="N33" s="52"/>
    </row>
    <row r="34" spans="1:14" x14ac:dyDescent="0.25">
      <c r="A34" s="41"/>
      <c r="B34" s="42"/>
      <c r="C34" s="4"/>
      <c r="D34" s="3"/>
      <c r="E34" s="3"/>
      <c r="F34" s="3"/>
      <c r="G34" s="3"/>
      <c r="H34" s="3"/>
      <c r="I34" s="3"/>
      <c r="J34" s="3"/>
      <c r="K34" s="3"/>
      <c r="L34" s="50">
        <f t="shared" si="2"/>
        <v>0</v>
      </c>
      <c r="M34" s="52"/>
      <c r="N34" s="52"/>
    </row>
    <row r="35" spans="1:14" x14ac:dyDescent="0.25">
      <c r="A35" s="41"/>
      <c r="B35" s="42"/>
      <c r="C35" s="4"/>
      <c r="D35" s="3"/>
      <c r="E35" s="3"/>
      <c r="F35" s="3"/>
      <c r="G35" s="3"/>
      <c r="H35" s="3"/>
      <c r="I35" s="3"/>
      <c r="J35" s="3"/>
      <c r="K35" s="3"/>
      <c r="L35" s="50">
        <f t="shared" si="2"/>
        <v>0</v>
      </c>
      <c r="M35" s="52"/>
      <c r="N35" s="52"/>
    </row>
    <row r="36" spans="1:14" x14ac:dyDescent="0.25">
      <c r="A36" s="41"/>
      <c r="B36" s="42"/>
      <c r="C36" s="4"/>
      <c r="D36" s="3"/>
      <c r="E36" s="3"/>
      <c r="F36" s="3"/>
      <c r="G36" s="3"/>
      <c r="H36" s="3"/>
      <c r="I36" s="3"/>
      <c r="J36" s="3"/>
      <c r="K36" s="3"/>
      <c r="L36" s="50">
        <f t="shared" si="2"/>
        <v>0</v>
      </c>
      <c r="M36" s="52"/>
      <c r="N36" s="52"/>
    </row>
    <row r="37" spans="1:14" x14ac:dyDescent="0.25">
      <c r="A37" s="41"/>
      <c r="B37" s="42"/>
      <c r="C37" s="4"/>
      <c r="D37" s="3"/>
      <c r="E37" s="3"/>
      <c r="F37" s="3"/>
      <c r="G37" s="3"/>
      <c r="H37" s="3"/>
      <c r="I37" s="3"/>
      <c r="J37" s="3"/>
      <c r="K37" s="3"/>
      <c r="L37" s="50">
        <f t="shared" si="2"/>
        <v>0</v>
      </c>
      <c r="M37" s="52"/>
      <c r="N37" s="52"/>
    </row>
    <row r="38" spans="1:14" x14ac:dyDescent="0.25">
      <c r="A38" s="41"/>
      <c r="B38" s="42"/>
      <c r="C38" s="4"/>
      <c r="D38" s="3"/>
      <c r="E38" s="3"/>
      <c r="F38" s="3"/>
      <c r="G38" s="3"/>
      <c r="H38" s="3"/>
      <c r="I38" s="3"/>
      <c r="J38" s="3"/>
      <c r="K38" s="3"/>
      <c r="L38" s="50">
        <f t="shared" si="2"/>
        <v>0</v>
      </c>
      <c r="M38" s="52"/>
      <c r="N38" s="52"/>
    </row>
    <row r="39" spans="1:14" x14ac:dyDescent="0.25">
      <c r="A39" s="41"/>
      <c r="B39" s="42"/>
      <c r="C39" s="4"/>
      <c r="D39" s="3"/>
      <c r="E39" s="3"/>
      <c r="F39" s="3"/>
      <c r="G39" s="3"/>
      <c r="H39" s="3"/>
      <c r="I39" s="3"/>
      <c r="J39" s="3"/>
      <c r="K39" s="3"/>
      <c r="L39" s="50">
        <f t="shared" si="2"/>
        <v>0</v>
      </c>
      <c r="M39" s="52"/>
      <c r="N39" s="52"/>
    </row>
    <row r="40" spans="1:14" x14ac:dyDescent="0.25">
      <c r="A40" s="41"/>
      <c r="B40" s="42"/>
      <c r="C40" s="4"/>
      <c r="D40" s="3"/>
      <c r="E40" s="3"/>
      <c r="F40" s="3"/>
      <c r="G40" s="3"/>
      <c r="H40" s="3"/>
      <c r="I40" s="3"/>
      <c r="J40" s="3"/>
      <c r="K40" s="3"/>
      <c r="L40" s="50">
        <f t="shared" si="2"/>
        <v>0</v>
      </c>
      <c r="M40" s="52"/>
      <c r="N40" s="52"/>
    </row>
    <row r="41" spans="1:14" x14ac:dyDescent="0.25">
      <c r="A41" s="41"/>
      <c r="B41" s="42"/>
      <c r="C41" s="4"/>
      <c r="D41" s="3"/>
      <c r="E41" s="3"/>
      <c r="F41" s="3"/>
      <c r="G41" s="3"/>
      <c r="H41" s="3"/>
      <c r="I41" s="3"/>
      <c r="J41" s="3"/>
      <c r="K41" s="3"/>
      <c r="L41" s="50">
        <f t="shared" si="2"/>
        <v>0</v>
      </c>
      <c r="M41" s="52"/>
      <c r="N41" s="52"/>
    </row>
    <row r="42" spans="1:14" x14ac:dyDescent="0.25">
      <c r="A42" s="41"/>
      <c r="B42" s="42"/>
      <c r="C42" s="4"/>
      <c r="D42" s="3"/>
      <c r="E42" s="3"/>
      <c r="F42" s="3"/>
      <c r="G42" s="3"/>
      <c r="H42" s="3"/>
      <c r="I42" s="3"/>
      <c r="J42" s="3"/>
      <c r="K42" s="3"/>
      <c r="L42" s="50">
        <f t="shared" si="2"/>
        <v>0</v>
      </c>
      <c r="M42" s="52"/>
      <c r="N42" s="52"/>
    </row>
    <row r="43" spans="1:14" x14ac:dyDescent="0.25">
      <c r="A43" s="41"/>
      <c r="B43" s="42"/>
      <c r="C43" s="4"/>
      <c r="D43" s="3"/>
      <c r="E43" s="3"/>
      <c r="F43" s="3"/>
      <c r="G43" s="3"/>
      <c r="H43" s="3"/>
      <c r="I43" s="3"/>
      <c r="J43" s="3"/>
      <c r="K43" s="3"/>
      <c r="L43" s="50">
        <f t="shared" si="2"/>
        <v>0</v>
      </c>
      <c r="M43" s="52"/>
      <c r="N43" s="52"/>
    </row>
    <row r="44" spans="1:14" x14ac:dyDescent="0.25">
      <c r="A44" s="41"/>
      <c r="B44" s="42"/>
      <c r="C44" s="4"/>
      <c r="D44" s="3"/>
      <c r="E44" s="3"/>
      <c r="F44" s="3"/>
      <c r="G44" s="3"/>
      <c r="H44" s="3"/>
      <c r="I44" s="3"/>
      <c r="J44" s="3"/>
      <c r="K44" s="3"/>
      <c r="L44" s="50">
        <f t="shared" si="2"/>
        <v>0</v>
      </c>
      <c r="M44" s="52"/>
      <c r="N44" s="52"/>
    </row>
    <row r="45" spans="1:14" x14ac:dyDescent="0.25">
      <c r="A45" s="41"/>
      <c r="B45" s="42"/>
      <c r="C45" s="4"/>
      <c r="D45" s="3"/>
      <c r="E45" s="3"/>
      <c r="F45" s="3"/>
      <c r="G45" s="3"/>
      <c r="H45" s="3"/>
      <c r="I45" s="3"/>
      <c r="J45" s="3"/>
      <c r="K45" s="3"/>
      <c r="L45" s="50">
        <f t="shared" si="2"/>
        <v>0</v>
      </c>
      <c r="M45" s="52"/>
      <c r="N45" s="52"/>
    </row>
    <row r="46" spans="1:14" x14ac:dyDescent="0.25">
      <c r="A46" s="41"/>
      <c r="B46" s="42"/>
      <c r="C46" s="4"/>
      <c r="D46" s="3"/>
      <c r="E46" s="3"/>
      <c r="F46" s="3"/>
      <c r="G46" s="3"/>
      <c r="H46" s="3"/>
      <c r="I46" s="3"/>
      <c r="J46" s="3"/>
      <c r="K46" s="3"/>
      <c r="L46" s="50">
        <f t="shared" si="2"/>
        <v>0</v>
      </c>
      <c r="M46" s="52"/>
      <c r="N46" s="52"/>
    </row>
    <row r="47" spans="1:14" ht="18.75" x14ac:dyDescent="0.3">
      <c r="A47" s="145" t="s">
        <v>25</v>
      </c>
      <c r="B47" s="146"/>
      <c r="C47" s="147"/>
      <c r="D47" s="50">
        <f t="shared" ref="D47:L47" si="3">SUM(D32:D46)</f>
        <v>0</v>
      </c>
      <c r="E47" s="50">
        <f t="shared" si="3"/>
        <v>0</v>
      </c>
      <c r="F47" s="50">
        <f t="shared" si="3"/>
        <v>0</v>
      </c>
      <c r="G47" s="50">
        <f t="shared" si="3"/>
        <v>0</v>
      </c>
      <c r="H47" s="50">
        <f t="shared" si="3"/>
        <v>0</v>
      </c>
      <c r="I47" s="50">
        <f t="shared" si="3"/>
        <v>0</v>
      </c>
      <c r="J47" s="50">
        <f t="shared" si="3"/>
        <v>0</v>
      </c>
      <c r="K47" s="50">
        <f t="shared" si="3"/>
        <v>0</v>
      </c>
      <c r="L47" s="50">
        <f t="shared" si="3"/>
        <v>0</v>
      </c>
      <c r="M47" s="44" t="s">
        <v>21</v>
      </c>
      <c r="N47" s="59"/>
    </row>
    <row r="48" spans="1:14" x14ac:dyDescent="0.25"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</row>
    <row r="50" spans="1:13" ht="18.75" x14ac:dyDescent="0.3">
      <c r="A50" s="62" t="str">
        <f>"Ending Fund Balances for the "&amp;A3</f>
        <v xml:space="preserve">Ending Fund Balances for the Treasurer's Report for October, 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</row>
    <row r="51" spans="1:13" ht="45.75" x14ac:dyDescent="0.3">
      <c r="A51" s="142" t="s">
        <v>56</v>
      </c>
      <c r="B51" s="143"/>
      <c r="C51" s="144"/>
      <c r="D51" s="48" t="str">
        <f>$D$6</f>
        <v>General Fund</v>
      </c>
      <c r="E51" s="48" t="str">
        <f>$E$6</f>
        <v>National &amp; Department Dues Fund</v>
      </c>
      <c r="F51" s="48" t="str">
        <f>$F$6</f>
        <v>Relief Fund</v>
      </c>
      <c r="G51" s="48" t="str">
        <f>$G$6</f>
        <v>Kitchen Fund</v>
      </c>
      <c r="H51" s="48" t="str">
        <f>$H$6</f>
        <v>Cancer Fund</v>
      </c>
      <c r="I51" s="48" t="str">
        <f>$I$6</f>
        <v>National Home Fund</v>
      </c>
      <c r="J51" s="48" t="str">
        <f>J$6</f>
        <v xml:space="preserve"> Fund</v>
      </c>
      <c r="K51" s="48" t="str">
        <f>K$6</f>
        <v xml:space="preserve"> Fund</v>
      </c>
      <c r="L51" s="48" t="s">
        <v>5</v>
      </c>
    </row>
    <row r="52" spans="1:13" ht="18.75" x14ac:dyDescent="0.3">
      <c r="A52" s="136" t="str">
        <f>"As of October 31, "&amp;'Fill Out Info About Aux First!'!I12</f>
        <v xml:space="preserve">As of October 31, </v>
      </c>
      <c r="B52" s="137"/>
      <c r="C52" s="138"/>
      <c r="D52" s="64">
        <f t="shared" ref="D52:K52" si="4">D7+D27-D47</f>
        <v>0</v>
      </c>
      <c r="E52" s="64">
        <f t="shared" si="4"/>
        <v>0</v>
      </c>
      <c r="F52" s="64">
        <f t="shared" si="4"/>
        <v>0</v>
      </c>
      <c r="G52" s="64">
        <f t="shared" si="4"/>
        <v>0</v>
      </c>
      <c r="H52" s="64">
        <f t="shared" si="4"/>
        <v>0</v>
      </c>
      <c r="I52" s="64">
        <f t="shared" si="4"/>
        <v>0</v>
      </c>
      <c r="J52" s="64">
        <f t="shared" si="4"/>
        <v>0</v>
      </c>
      <c r="K52" s="64">
        <f t="shared" si="4"/>
        <v>0</v>
      </c>
      <c r="L52" s="65">
        <f>SUM(D52:K52)</f>
        <v>0</v>
      </c>
      <c r="M52" s="44" t="s">
        <v>22</v>
      </c>
    </row>
    <row r="54" spans="1:13" x14ac:dyDescent="0.25">
      <c r="M54" s="66" t="s">
        <v>23</v>
      </c>
    </row>
    <row r="55" spans="1:13" x14ac:dyDescent="0.25">
      <c r="A55" s="67" t="s">
        <v>26</v>
      </c>
      <c r="B55" s="68"/>
      <c r="C55" s="68"/>
      <c r="E55" s="67" t="s">
        <v>26</v>
      </c>
      <c r="F55" s="68"/>
      <c r="G55" s="68"/>
      <c r="H55" s="68"/>
      <c r="I55" s="68"/>
    </row>
    <row r="56" spans="1:13" x14ac:dyDescent="0.25">
      <c r="B56" s="44" t="s">
        <v>27</v>
      </c>
      <c r="F56" s="44" t="s">
        <v>28</v>
      </c>
    </row>
    <row r="57" spans="1:13" x14ac:dyDescent="0.25">
      <c r="D57" s="69"/>
    </row>
    <row r="58" spans="1:13" x14ac:dyDescent="0.25">
      <c r="F58" s="68"/>
      <c r="G58" s="68"/>
      <c r="H58" s="68"/>
      <c r="I58" s="68"/>
    </row>
    <row r="59" spans="1:13" x14ac:dyDescent="0.25">
      <c r="F59" s="44" t="s">
        <v>29</v>
      </c>
    </row>
    <row r="61" spans="1:13" x14ac:dyDescent="0.25">
      <c r="F61" s="68"/>
      <c r="G61" s="68"/>
      <c r="H61" s="68"/>
      <c r="I61" s="68"/>
    </row>
    <row r="62" spans="1:13" x14ac:dyDescent="0.25">
      <c r="F62" s="44" t="s">
        <v>30</v>
      </c>
    </row>
  </sheetData>
  <sheetProtection algorithmName="SHA-512" hashValue="tktLjwKcn59+OCBNykO1iHpNGbvKQd7BAqCafkruaYjupZzNcH5YpVjtRul4/EWpR3P7SAKGTtEkLQrpoaH5sA==" saltValue="zr1eo1x5WUIL4YU1L8QaSA==" spinCount="100000" sheet="1" objects="1" scenarios="1" selectLockedCells="1"/>
  <mergeCells count="6">
    <mergeCell ref="A52:C52"/>
    <mergeCell ref="A6:C6"/>
    <mergeCell ref="A7:C7"/>
    <mergeCell ref="A27:C27"/>
    <mergeCell ref="A47:C47"/>
    <mergeCell ref="A51:C51"/>
  </mergeCells>
  <conditionalFormatting sqref="C9:K9">
    <cfRule type="containsText" dxfId="26" priority="3" operator="containsText" text="ERROR">
      <formula>NOT(ISERROR(SEARCH("ERROR",C9)))</formula>
    </cfRule>
  </conditionalFormatting>
  <conditionalFormatting sqref="C9">
    <cfRule type="containsText" dxfId="25" priority="1" operator="containsText" text="ERROR">
      <formula>NOT(ISERROR(SEARCH("ERROR",C9)))</formula>
    </cfRule>
    <cfRule type="containsText" dxfId="24" priority="2" operator="containsText" text="ERROR">
      <formula>NOT(ISERROR(SEARCH("ERROR",C9)))</formula>
    </cfRule>
  </conditionalFormatting>
  <pageMargins left="0.7" right="0.7" top="0.75" bottom="0.75" header="0.3" footer="0.3"/>
  <pageSetup scale="76" orientation="landscape" horizontalDpi="1200" verticalDpi="1200" r:id="rId1"/>
  <headerFooter>
    <oddFooter>&amp;LPage &amp;P of &amp;N</oddFooter>
  </headerFooter>
  <rowBreaks count="1" manualBreakCount="1">
    <brk id="2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C58B3-0024-4B2B-8C31-95157B4E3BE5}">
  <dimension ref="A1:N62"/>
  <sheetViews>
    <sheetView zoomScaleNormal="100" workbookViewId="0">
      <pane ySplit="4" topLeftCell="A5" activePane="bottomLeft" state="frozen"/>
      <selection pane="bottomLeft" activeCell="C12" sqref="C12"/>
    </sheetView>
  </sheetViews>
  <sheetFormatPr defaultColWidth="9.140625" defaultRowHeight="15" x14ac:dyDescent="0.25"/>
  <cols>
    <col min="1" max="1" width="9.140625" style="44"/>
    <col min="2" max="2" width="11.140625" style="44" customWidth="1"/>
    <col min="3" max="3" width="21.42578125" style="44" customWidth="1"/>
    <col min="4" max="11" width="12.85546875" style="44" customWidth="1"/>
    <col min="12" max="12" width="11.42578125" style="44" customWidth="1"/>
    <col min="13" max="13" width="4.7109375" style="44" bestFit="1" customWidth="1"/>
    <col min="14" max="16384" width="9.140625" style="44"/>
  </cols>
  <sheetData>
    <row r="1" spans="1:14" ht="26.25" x14ac:dyDescent="0.4">
      <c r="A1" s="43" t="str">
        <f>"VFW Auxiliary to Post "&amp;'Fill Out Info About Aux First!'!I3</f>
        <v xml:space="preserve">VFW Auxiliary to Post </v>
      </c>
    </row>
    <row r="2" spans="1:14" ht="26.25" x14ac:dyDescent="0.4">
      <c r="A2" s="43" t="str">
        <f>"Located in "&amp;'Fill Out Info About Aux First!'!I6&amp;", "&amp;'Fill Out Info About Aux First!'!I9</f>
        <v xml:space="preserve">Located in , </v>
      </c>
    </row>
    <row r="3" spans="1:14" ht="26.25" x14ac:dyDescent="0.4">
      <c r="A3" s="43" t="str">
        <f>"Treasurer's Report for November, "&amp;'Fill Out Info About Aux First!'!I12</f>
        <v xml:space="preserve">Treasurer's Report for November, </v>
      </c>
    </row>
    <row r="4" spans="1:14" ht="21" x14ac:dyDescent="0.35">
      <c r="A4" s="45"/>
    </row>
    <row r="5" spans="1:14" ht="18.75" x14ac:dyDescent="0.3">
      <c r="A5" s="46" t="str">
        <f>"Beginning Fund Balances for the "&amp;A3</f>
        <v xml:space="preserve">Beginning Fund Balances for the Treasurer's Report for November, 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4" ht="45" x14ac:dyDescent="0.25">
      <c r="A6" s="139"/>
      <c r="B6" s="140"/>
      <c r="C6" s="141"/>
      <c r="D6" s="48" t="s">
        <v>1</v>
      </c>
      <c r="E6" s="48" t="s">
        <v>2</v>
      </c>
      <c r="F6" s="48" t="s">
        <v>3</v>
      </c>
      <c r="G6" s="48" t="s">
        <v>4</v>
      </c>
      <c r="H6" s="48" t="s">
        <v>14</v>
      </c>
      <c r="I6" s="48" t="s">
        <v>15</v>
      </c>
      <c r="J6" s="49" t="str">
        <f>October!J51</f>
        <v xml:space="preserve"> Fund</v>
      </c>
      <c r="K6" s="49" t="str">
        <f>October!K51</f>
        <v xml:space="preserve"> Fund</v>
      </c>
      <c r="L6" s="48" t="s">
        <v>16</v>
      </c>
    </row>
    <row r="7" spans="1:14" ht="18.75" customHeight="1" x14ac:dyDescent="0.3">
      <c r="A7" s="142" t="str">
        <f>"As of October 31, "&amp;'Fill Out Info About Aux First!'!I12</f>
        <v xml:space="preserve">As of October 31, </v>
      </c>
      <c r="B7" s="143"/>
      <c r="C7" s="144"/>
      <c r="D7" s="70">
        <f>October!D52</f>
        <v>0</v>
      </c>
      <c r="E7" s="70">
        <f>October!E52</f>
        <v>0</v>
      </c>
      <c r="F7" s="70">
        <f>October!F52</f>
        <v>0</v>
      </c>
      <c r="G7" s="70">
        <f>October!G52</f>
        <v>0</v>
      </c>
      <c r="H7" s="70">
        <f>October!H52</f>
        <v>0</v>
      </c>
      <c r="I7" s="70">
        <f>October!I52</f>
        <v>0</v>
      </c>
      <c r="J7" s="70">
        <f>October!J52</f>
        <v>0</v>
      </c>
      <c r="K7" s="70">
        <f>October!K52</f>
        <v>0</v>
      </c>
      <c r="L7" s="50">
        <f>SUM(D7:K7)</f>
        <v>0</v>
      </c>
      <c r="M7" s="44" t="s">
        <v>19</v>
      </c>
    </row>
    <row r="8" spans="1:14" ht="18.75" customHeight="1" x14ac:dyDescent="0.3">
      <c r="A8" s="51"/>
      <c r="B8" s="51"/>
      <c r="C8" s="52"/>
      <c r="D8" s="52"/>
      <c r="E8" s="52"/>
      <c r="F8" s="52"/>
      <c r="G8" s="52"/>
      <c r="H8" s="52"/>
      <c r="I8" s="52"/>
      <c r="J8" s="52"/>
      <c r="K8" s="53"/>
    </row>
    <row r="9" spans="1:14" ht="15.75" x14ac:dyDescent="0.25">
      <c r="C9" s="54"/>
    </row>
    <row r="10" spans="1:14" ht="18.75" x14ac:dyDescent="0.3">
      <c r="A10" s="55" t="s">
        <v>6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4" s="57" customFormat="1" ht="45" x14ac:dyDescent="0.25">
      <c r="A11" s="48" t="s">
        <v>7</v>
      </c>
      <c r="B11" s="48" t="s">
        <v>31</v>
      </c>
      <c r="C11" s="48" t="s">
        <v>18</v>
      </c>
      <c r="D11" s="48" t="str">
        <f>$D$6</f>
        <v>General Fund</v>
      </c>
      <c r="E11" s="48" t="str">
        <f>$E$6</f>
        <v>National &amp; Department Dues Fund</v>
      </c>
      <c r="F11" s="48" t="str">
        <f>$F$6</f>
        <v>Relief Fund</v>
      </c>
      <c r="G11" s="48" t="str">
        <f>$G$6</f>
        <v>Kitchen Fund</v>
      </c>
      <c r="H11" s="48" t="str">
        <f>$H$6</f>
        <v>Cancer Fund</v>
      </c>
      <c r="I11" s="48" t="str">
        <f>$I$6</f>
        <v>National Home Fund</v>
      </c>
      <c r="J11" s="48" t="str">
        <f>J$6</f>
        <v xml:space="preserve"> Fund</v>
      </c>
      <c r="K11" s="48" t="str">
        <f>K$6</f>
        <v xml:space="preserve"> Fund</v>
      </c>
      <c r="L11" s="48" t="s">
        <v>17</v>
      </c>
      <c r="N11" s="58"/>
    </row>
    <row r="12" spans="1:14" x14ac:dyDescent="0.25">
      <c r="A12" s="41"/>
      <c r="B12" s="42"/>
      <c r="C12" s="4"/>
      <c r="D12" s="2"/>
      <c r="E12" s="2"/>
      <c r="F12" s="2"/>
      <c r="G12" s="2"/>
      <c r="H12" s="2"/>
      <c r="I12" s="2"/>
      <c r="J12" s="2"/>
      <c r="K12" s="2"/>
      <c r="L12" s="50">
        <f>SUM(D12:K12)</f>
        <v>0</v>
      </c>
      <c r="M12" s="52"/>
      <c r="N12" s="52"/>
    </row>
    <row r="13" spans="1:14" x14ac:dyDescent="0.25">
      <c r="A13" s="41"/>
      <c r="B13" s="42"/>
      <c r="C13" s="4"/>
      <c r="D13" s="2"/>
      <c r="E13" s="2"/>
      <c r="F13" s="2"/>
      <c r="G13" s="2"/>
      <c r="H13" s="2"/>
      <c r="I13" s="2"/>
      <c r="J13" s="2"/>
      <c r="K13" s="2"/>
      <c r="L13" s="50">
        <f t="shared" ref="L13:L26" si="0">SUM(D13:K13)</f>
        <v>0</v>
      </c>
      <c r="M13" s="52"/>
      <c r="N13" s="52"/>
    </row>
    <row r="14" spans="1:14" x14ac:dyDescent="0.25">
      <c r="A14" s="41"/>
      <c r="B14" s="42"/>
      <c r="C14" s="4"/>
      <c r="D14" s="2"/>
      <c r="E14" s="2"/>
      <c r="F14" s="2"/>
      <c r="G14" s="2"/>
      <c r="H14" s="2"/>
      <c r="I14" s="2"/>
      <c r="J14" s="2"/>
      <c r="K14" s="2"/>
      <c r="L14" s="50">
        <f t="shared" si="0"/>
        <v>0</v>
      </c>
      <c r="M14" s="52"/>
      <c r="N14" s="52"/>
    </row>
    <row r="15" spans="1:14" x14ac:dyDescent="0.25">
      <c r="A15" s="41"/>
      <c r="B15" s="42"/>
      <c r="C15" s="4"/>
      <c r="D15" s="2"/>
      <c r="E15" s="2"/>
      <c r="F15" s="2"/>
      <c r="G15" s="2"/>
      <c r="H15" s="2"/>
      <c r="I15" s="2"/>
      <c r="J15" s="2"/>
      <c r="K15" s="2"/>
      <c r="L15" s="50">
        <f t="shared" si="0"/>
        <v>0</v>
      </c>
      <c r="M15" s="52"/>
      <c r="N15" s="52"/>
    </row>
    <row r="16" spans="1:14" x14ac:dyDescent="0.25">
      <c r="A16" s="41"/>
      <c r="B16" s="42"/>
      <c r="C16" s="4"/>
      <c r="D16" s="2"/>
      <c r="E16" s="2"/>
      <c r="F16" s="2"/>
      <c r="G16" s="2"/>
      <c r="H16" s="2"/>
      <c r="I16" s="2"/>
      <c r="J16" s="2"/>
      <c r="K16" s="2"/>
      <c r="L16" s="50">
        <f t="shared" si="0"/>
        <v>0</v>
      </c>
      <c r="M16" s="52"/>
      <c r="N16" s="52"/>
    </row>
    <row r="17" spans="1:14" x14ac:dyDescent="0.25">
      <c r="A17" s="41"/>
      <c r="B17" s="42"/>
      <c r="C17" s="4"/>
      <c r="D17" s="2"/>
      <c r="E17" s="2"/>
      <c r="F17" s="2"/>
      <c r="G17" s="2"/>
      <c r="H17" s="2"/>
      <c r="I17" s="2"/>
      <c r="J17" s="2"/>
      <c r="K17" s="2"/>
      <c r="L17" s="50">
        <f t="shared" si="0"/>
        <v>0</v>
      </c>
      <c r="M17" s="52"/>
      <c r="N17" s="52"/>
    </row>
    <row r="18" spans="1:14" x14ac:dyDescent="0.25">
      <c r="A18" s="41"/>
      <c r="B18" s="42"/>
      <c r="C18" s="4"/>
      <c r="D18" s="2"/>
      <c r="E18" s="2"/>
      <c r="F18" s="2"/>
      <c r="G18" s="2"/>
      <c r="H18" s="2"/>
      <c r="I18" s="2"/>
      <c r="J18" s="2"/>
      <c r="K18" s="2"/>
      <c r="L18" s="50">
        <f t="shared" si="0"/>
        <v>0</v>
      </c>
      <c r="M18" s="52"/>
      <c r="N18" s="52"/>
    </row>
    <row r="19" spans="1:14" x14ac:dyDescent="0.25">
      <c r="A19" s="41"/>
      <c r="B19" s="42"/>
      <c r="C19" s="4"/>
      <c r="D19" s="2"/>
      <c r="E19" s="2"/>
      <c r="F19" s="2"/>
      <c r="G19" s="2"/>
      <c r="H19" s="2"/>
      <c r="I19" s="2"/>
      <c r="J19" s="2"/>
      <c r="K19" s="2"/>
      <c r="L19" s="50">
        <f t="shared" si="0"/>
        <v>0</v>
      </c>
      <c r="M19" s="52"/>
      <c r="N19" s="52"/>
    </row>
    <row r="20" spans="1:14" x14ac:dyDescent="0.25">
      <c r="A20" s="41"/>
      <c r="B20" s="42"/>
      <c r="C20" s="4"/>
      <c r="D20" s="2"/>
      <c r="E20" s="2"/>
      <c r="F20" s="2"/>
      <c r="G20" s="2"/>
      <c r="H20" s="2"/>
      <c r="I20" s="2"/>
      <c r="J20" s="2"/>
      <c r="K20" s="2"/>
      <c r="L20" s="50">
        <f t="shared" si="0"/>
        <v>0</v>
      </c>
      <c r="M20" s="52"/>
      <c r="N20" s="52"/>
    </row>
    <row r="21" spans="1:14" x14ac:dyDescent="0.25">
      <c r="A21" s="41"/>
      <c r="B21" s="42"/>
      <c r="C21" s="4"/>
      <c r="D21" s="2"/>
      <c r="E21" s="2"/>
      <c r="F21" s="2"/>
      <c r="G21" s="2"/>
      <c r="H21" s="2"/>
      <c r="I21" s="2"/>
      <c r="J21" s="2"/>
      <c r="K21" s="2"/>
      <c r="L21" s="50">
        <f t="shared" si="0"/>
        <v>0</v>
      </c>
      <c r="M21" s="52"/>
      <c r="N21" s="52"/>
    </row>
    <row r="22" spans="1:14" x14ac:dyDescent="0.25">
      <c r="A22" s="41"/>
      <c r="B22" s="42"/>
      <c r="C22" s="4"/>
      <c r="D22" s="2"/>
      <c r="E22" s="2"/>
      <c r="F22" s="2"/>
      <c r="G22" s="2"/>
      <c r="H22" s="2"/>
      <c r="I22" s="2"/>
      <c r="J22" s="2"/>
      <c r="K22" s="2"/>
      <c r="L22" s="50">
        <f t="shared" si="0"/>
        <v>0</v>
      </c>
      <c r="M22" s="52"/>
      <c r="N22" s="52"/>
    </row>
    <row r="23" spans="1:14" x14ac:dyDescent="0.25">
      <c r="A23" s="41"/>
      <c r="B23" s="42"/>
      <c r="C23" s="4"/>
      <c r="D23" s="2"/>
      <c r="E23" s="2"/>
      <c r="F23" s="2"/>
      <c r="G23" s="2"/>
      <c r="H23" s="2"/>
      <c r="I23" s="2"/>
      <c r="J23" s="2"/>
      <c r="K23" s="2"/>
      <c r="L23" s="50">
        <f t="shared" si="0"/>
        <v>0</v>
      </c>
      <c r="M23" s="52"/>
      <c r="N23" s="52"/>
    </row>
    <row r="24" spans="1:14" x14ac:dyDescent="0.25">
      <c r="A24" s="41"/>
      <c r="B24" s="42"/>
      <c r="C24" s="4"/>
      <c r="D24" s="2"/>
      <c r="E24" s="2"/>
      <c r="F24" s="2"/>
      <c r="G24" s="2"/>
      <c r="H24" s="2"/>
      <c r="I24" s="2"/>
      <c r="J24" s="2"/>
      <c r="K24" s="2"/>
      <c r="L24" s="50">
        <f t="shared" si="0"/>
        <v>0</v>
      </c>
      <c r="M24" s="52"/>
      <c r="N24" s="52"/>
    </row>
    <row r="25" spans="1:14" x14ac:dyDescent="0.25">
      <c r="A25" s="41"/>
      <c r="B25" s="42"/>
      <c r="C25" s="4"/>
      <c r="D25" s="2"/>
      <c r="E25" s="2"/>
      <c r="F25" s="2"/>
      <c r="G25" s="2"/>
      <c r="H25" s="2"/>
      <c r="I25" s="2"/>
      <c r="J25" s="2"/>
      <c r="K25" s="2"/>
      <c r="L25" s="50">
        <f t="shared" si="0"/>
        <v>0</v>
      </c>
      <c r="M25" s="52"/>
      <c r="N25" s="52"/>
    </row>
    <row r="26" spans="1:14" x14ac:dyDescent="0.25">
      <c r="A26" s="41"/>
      <c r="B26" s="42"/>
      <c r="C26" s="4"/>
      <c r="D26" s="2"/>
      <c r="E26" s="2"/>
      <c r="F26" s="2"/>
      <c r="G26" s="2"/>
      <c r="H26" s="2"/>
      <c r="I26" s="2"/>
      <c r="J26" s="2"/>
      <c r="K26" s="2"/>
      <c r="L26" s="50">
        <f t="shared" si="0"/>
        <v>0</v>
      </c>
      <c r="M26" s="52"/>
      <c r="N26" s="52"/>
    </row>
    <row r="27" spans="1:14" ht="18.75" x14ac:dyDescent="0.3">
      <c r="A27" s="145" t="s">
        <v>24</v>
      </c>
      <c r="B27" s="146"/>
      <c r="C27" s="147"/>
      <c r="D27" s="50">
        <f t="shared" ref="D27:L27" si="1">SUM(D12:D26)</f>
        <v>0</v>
      </c>
      <c r="E27" s="50">
        <f t="shared" si="1"/>
        <v>0</v>
      </c>
      <c r="F27" s="50">
        <f t="shared" si="1"/>
        <v>0</v>
      </c>
      <c r="G27" s="50">
        <f t="shared" si="1"/>
        <v>0</v>
      </c>
      <c r="H27" s="50">
        <f t="shared" si="1"/>
        <v>0</v>
      </c>
      <c r="I27" s="50">
        <f t="shared" si="1"/>
        <v>0</v>
      </c>
      <c r="J27" s="50">
        <f t="shared" si="1"/>
        <v>0</v>
      </c>
      <c r="K27" s="50">
        <f t="shared" si="1"/>
        <v>0</v>
      </c>
      <c r="L27" s="50">
        <f t="shared" si="1"/>
        <v>0</v>
      </c>
      <c r="M27" s="44" t="s">
        <v>20</v>
      </c>
      <c r="N27" s="59"/>
    </row>
    <row r="28" spans="1:14" x14ac:dyDescent="0.25"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30" spans="1:14" ht="18.75" x14ac:dyDescent="0.3">
      <c r="A30" s="60" t="s">
        <v>8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4" ht="45" x14ac:dyDescent="0.25">
      <c r="A31" s="48" t="s">
        <v>7</v>
      </c>
      <c r="B31" s="48" t="s">
        <v>31</v>
      </c>
      <c r="C31" s="48" t="s">
        <v>110</v>
      </c>
      <c r="D31" s="48" t="str">
        <f>$D$6</f>
        <v>General Fund</v>
      </c>
      <c r="E31" s="48" t="str">
        <f>$E$6</f>
        <v>National &amp; Department Dues Fund</v>
      </c>
      <c r="F31" s="48" t="str">
        <f>$F$6</f>
        <v>Relief Fund</v>
      </c>
      <c r="G31" s="48" t="str">
        <f>$G$6</f>
        <v>Kitchen Fund</v>
      </c>
      <c r="H31" s="48" t="str">
        <f>$H$6</f>
        <v>Cancer Fund</v>
      </c>
      <c r="I31" s="48" t="str">
        <f>$I$6</f>
        <v>National Home Fund</v>
      </c>
      <c r="J31" s="48" t="str">
        <f>J$6</f>
        <v xml:space="preserve"> Fund</v>
      </c>
      <c r="K31" s="48" t="str">
        <f>K$6</f>
        <v xml:space="preserve"> Fund</v>
      </c>
      <c r="L31" s="48" t="s">
        <v>32</v>
      </c>
      <c r="M31" s="57"/>
      <c r="N31" s="58"/>
    </row>
    <row r="32" spans="1:14" x14ac:dyDescent="0.25">
      <c r="A32" s="41"/>
      <c r="B32" s="42"/>
      <c r="C32" s="4"/>
      <c r="D32" s="3"/>
      <c r="E32" s="3"/>
      <c r="F32" s="3"/>
      <c r="G32" s="3"/>
      <c r="H32" s="3"/>
      <c r="I32" s="3"/>
      <c r="J32" s="3"/>
      <c r="K32" s="3"/>
      <c r="L32" s="50">
        <f>SUM(D32:K32)</f>
        <v>0</v>
      </c>
      <c r="M32" s="52"/>
      <c r="N32" s="52"/>
    </row>
    <row r="33" spans="1:14" x14ac:dyDescent="0.25">
      <c r="A33" s="41"/>
      <c r="B33" s="42"/>
      <c r="C33" s="4"/>
      <c r="D33" s="3"/>
      <c r="E33" s="3"/>
      <c r="F33" s="3"/>
      <c r="G33" s="3"/>
      <c r="H33" s="3"/>
      <c r="I33" s="3"/>
      <c r="J33" s="3"/>
      <c r="K33" s="3"/>
      <c r="L33" s="50">
        <f t="shared" ref="L33:L46" si="2">SUM(D33:K33)</f>
        <v>0</v>
      </c>
      <c r="M33" s="52"/>
      <c r="N33" s="52"/>
    </row>
    <row r="34" spans="1:14" x14ac:dyDescent="0.25">
      <c r="A34" s="41"/>
      <c r="B34" s="42"/>
      <c r="C34" s="4"/>
      <c r="D34" s="3"/>
      <c r="E34" s="3"/>
      <c r="F34" s="3"/>
      <c r="G34" s="3"/>
      <c r="H34" s="3"/>
      <c r="I34" s="3"/>
      <c r="J34" s="3"/>
      <c r="K34" s="3"/>
      <c r="L34" s="50">
        <f t="shared" si="2"/>
        <v>0</v>
      </c>
      <c r="M34" s="52"/>
      <c r="N34" s="52"/>
    </row>
    <row r="35" spans="1:14" x14ac:dyDescent="0.25">
      <c r="A35" s="41"/>
      <c r="B35" s="42"/>
      <c r="C35" s="4"/>
      <c r="D35" s="3"/>
      <c r="E35" s="3"/>
      <c r="F35" s="3"/>
      <c r="G35" s="3"/>
      <c r="H35" s="3"/>
      <c r="I35" s="3"/>
      <c r="J35" s="3"/>
      <c r="K35" s="3"/>
      <c r="L35" s="50">
        <f t="shared" si="2"/>
        <v>0</v>
      </c>
      <c r="M35" s="52"/>
      <c r="N35" s="52"/>
    </row>
    <row r="36" spans="1:14" x14ac:dyDescent="0.25">
      <c r="A36" s="41"/>
      <c r="B36" s="42"/>
      <c r="C36" s="4"/>
      <c r="D36" s="3"/>
      <c r="E36" s="3"/>
      <c r="F36" s="3"/>
      <c r="G36" s="3"/>
      <c r="H36" s="3"/>
      <c r="I36" s="3"/>
      <c r="J36" s="3"/>
      <c r="K36" s="3"/>
      <c r="L36" s="50">
        <f t="shared" si="2"/>
        <v>0</v>
      </c>
      <c r="M36" s="52"/>
      <c r="N36" s="52"/>
    </row>
    <row r="37" spans="1:14" x14ac:dyDescent="0.25">
      <c r="A37" s="41"/>
      <c r="B37" s="42"/>
      <c r="C37" s="4"/>
      <c r="D37" s="3"/>
      <c r="E37" s="3"/>
      <c r="F37" s="3"/>
      <c r="G37" s="3"/>
      <c r="H37" s="3"/>
      <c r="I37" s="3"/>
      <c r="J37" s="3"/>
      <c r="K37" s="3"/>
      <c r="L37" s="50">
        <f t="shared" si="2"/>
        <v>0</v>
      </c>
      <c r="M37" s="52"/>
      <c r="N37" s="52"/>
    </row>
    <row r="38" spans="1:14" x14ac:dyDescent="0.25">
      <c r="A38" s="41"/>
      <c r="B38" s="42"/>
      <c r="C38" s="4"/>
      <c r="D38" s="3"/>
      <c r="E38" s="3"/>
      <c r="F38" s="3"/>
      <c r="G38" s="3"/>
      <c r="H38" s="3"/>
      <c r="I38" s="3"/>
      <c r="J38" s="3"/>
      <c r="K38" s="3"/>
      <c r="L38" s="50">
        <f t="shared" si="2"/>
        <v>0</v>
      </c>
      <c r="M38" s="52"/>
      <c r="N38" s="52"/>
    </row>
    <row r="39" spans="1:14" x14ac:dyDescent="0.25">
      <c r="A39" s="41"/>
      <c r="B39" s="42"/>
      <c r="C39" s="4"/>
      <c r="D39" s="3"/>
      <c r="E39" s="3"/>
      <c r="F39" s="3"/>
      <c r="G39" s="3"/>
      <c r="H39" s="3"/>
      <c r="I39" s="3"/>
      <c r="J39" s="3"/>
      <c r="K39" s="3"/>
      <c r="L39" s="50">
        <f t="shared" si="2"/>
        <v>0</v>
      </c>
      <c r="M39" s="52"/>
      <c r="N39" s="52"/>
    </row>
    <row r="40" spans="1:14" x14ac:dyDescent="0.25">
      <c r="A40" s="41"/>
      <c r="B40" s="42"/>
      <c r="C40" s="4"/>
      <c r="D40" s="3"/>
      <c r="E40" s="3"/>
      <c r="F40" s="3"/>
      <c r="G40" s="3"/>
      <c r="H40" s="3"/>
      <c r="I40" s="3"/>
      <c r="J40" s="3"/>
      <c r="K40" s="3"/>
      <c r="L40" s="50">
        <f t="shared" si="2"/>
        <v>0</v>
      </c>
      <c r="M40" s="52"/>
      <c r="N40" s="52"/>
    </row>
    <row r="41" spans="1:14" x14ac:dyDescent="0.25">
      <c r="A41" s="41"/>
      <c r="B41" s="42"/>
      <c r="C41" s="4"/>
      <c r="D41" s="3"/>
      <c r="E41" s="3"/>
      <c r="F41" s="3"/>
      <c r="G41" s="3"/>
      <c r="H41" s="3"/>
      <c r="I41" s="3"/>
      <c r="J41" s="3"/>
      <c r="K41" s="3"/>
      <c r="L41" s="50">
        <f t="shared" si="2"/>
        <v>0</v>
      </c>
      <c r="M41" s="52"/>
      <c r="N41" s="52"/>
    </row>
    <row r="42" spans="1:14" x14ac:dyDescent="0.25">
      <c r="A42" s="41"/>
      <c r="B42" s="42"/>
      <c r="C42" s="4"/>
      <c r="D42" s="3"/>
      <c r="E42" s="3"/>
      <c r="F42" s="3"/>
      <c r="G42" s="3"/>
      <c r="H42" s="3"/>
      <c r="I42" s="3"/>
      <c r="J42" s="3"/>
      <c r="K42" s="3"/>
      <c r="L42" s="50">
        <f t="shared" si="2"/>
        <v>0</v>
      </c>
      <c r="M42" s="52"/>
      <c r="N42" s="52"/>
    </row>
    <row r="43" spans="1:14" x14ac:dyDescent="0.25">
      <c r="A43" s="41"/>
      <c r="B43" s="42"/>
      <c r="C43" s="4"/>
      <c r="D43" s="3"/>
      <c r="E43" s="3"/>
      <c r="F43" s="3"/>
      <c r="G43" s="3"/>
      <c r="H43" s="3"/>
      <c r="I43" s="3"/>
      <c r="J43" s="3"/>
      <c r="K43" s="3"/>
      <c r="L43" s="50">
        <f t="shared" si="2"/>
        <v>0</v>
      </c>
      <c r="M43" s="52"/>
      <c r="N43" s="52"/>
    </row>
    <row r="44" spans="1:14" x14ac:dyDescent="0.25">
      <c r="A44" s="41"/>
      <c r="B44" s="42"/>
      <c r="C44" s="4"/>
      <c r="D44" s="3"/>
      <c r="E44" s="3"/>
      <c r="F44" s="3"/>
      <c r="G44" s="3"/>
      <c r="H44" s="3"/>
      <c r="I44" s="3"/>
      <c r="J44" s="3"/>
      <c r="K44" s="3"/>
      <c r="L44" s="50">
        <f t="shared" si="2"/>
        <v>0</v>
      </c>
      <c r="M44" s="52"/>
      <c r="N44" s="52"/>
    </row>
    <row r="45" spans="1:14" x14ac:dyDescent="0.25">
      <c r="A45" s="41"/>
      <c r="B45" s="42"/>
      <c r="C45" s="4"/>
      <c r="D45" s="3"/>
      <c r="E45" s="3"/>
      <c r="F45" s="3"/>
      <c r="G45" s="3"/>
      <c r="H45" s="3"/>
      <c r="I45" s="3"/>
      <c r="J45" s="3"/>
      <c r="K45" s="3"/>
      <c r="L45" s="50">
        <f t="shared" si="2"/>
        <v>0</v>
      </c>
      <c r="M45" s="52"/>
      <c r="N45" s="52"/>
    </row>
    <row r="46" spans="1:14" x14ac:dyDescent="0.25">
      <c r="A46" s="41"/>
      <c r="B46" s="42"/>
      <c r="C46" s="4"/>
      <c r="D46" s="3"/>
      <c r="E46" s="3"/>
      <c r="F46" s="3"/>
      <c r="G46" s="3"/>
      <c r="H46" s="3"/>
      <c r="I46" s="3"/>
      <c r="J46" s="3"/>
      <c r="K46" s="3"/>
      <c r="L46" s="50">
        <f t="shared" si="2"/>
        <v>0</v>
      </c>
      <c r="M46" s="52"/>
      <c r="N46" s="52"/>
    </row>
    <row r="47" spans="1:14" ht="18.75" x14ac:dyDescent="0.3">
      <c r="A47" s="145" t="s">
        <v>25</v>
      </c>
      <c r="B47" s="146"/>
      <c r="C47" s="147"/>
      <c r="D47" s="50">
        <f t="shared" ref="D47:L47" si="3">SUM(D32:D46)</f>
        <v>0</v>
      </c>
      <c r="E47" s="50">
        <f t="shared" si="3"/>
        <v>0</v>
      </c>
      <c r="F47" s="50">
        <f t="shared" si="3"/>
        <v>0</v>
      </c>
      <c r="G47" s="50">
        <f t="shared" si="3"/>
        <v>0</v>
      </c>
      <c r="H47" s="50">
        <f t="shared" si="3"/>
        <v>0</v>
      </c>
      <c r="I47" s="50">
        <f t="shared" si="3"/>
        <v>0</v>
      </c>
      <c r="J47" s="50">
        <f t="shared" si="3"/>
        <v>0</v>
      </c>
      <c r="K47" s="50">
        <f t="shared" si="3"/>
        <v>0</v>
      </c>
      <c r="L47" s="50">
        <f t="shared" si="3"/>
        <v>0</v>
      </c>
      <c r="M47" s="44" t="s">
        <v>21</v>
      </c>
      <c r="N47" s="59"/>
    </row>
    <row r="48" spans="1:14" x14ac:dyDescent="0.25"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</row>
    <row r="50" spans="1:13" ht="18.75" x14ac:dyDescent="0.3">
      <c r="A50" s="62" t="str">
        <f>"Ending Fund Balances for the "&amp;A3</f>
        <v xml:space="preserve">Ending Fund Balances for the Treasurer's Report for November, 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</row>
    <row r="51" spans="1:13" ht="45.75" x14ac:dyDescent="0.3">
      <c r="A51" s="142" t="s">
        <v>56</v>
      </c>
      <c r="B51" s="143"/>
      <c r="C51" s="144"/>
      <c r="D51" s="48" t="str">
        <f>$D$6</f>
        <v>General Fund</v>
      </c>
      <c r="E51" s="48" t="str">
        <f>$E$6</f>
        <v>National &amp; Department Dues Fund</v>
      </c>
      <c r="F51" s="48" t="str">
        <f>$F$6</f>
        <v>Relief Fund</v>
      </c>
      <c r="G51" s="48" t="str">
        <f>$G$6</f>
        <v>Kitchen Fund</v>
      </c>
      <c r="H51" s="48" t="str">
        <f>$H$6</f>
        <v>Cancer Fund</v>
      </c>
      <c r="I51" s="48" t="str">
        <f>$I$6</f>
        <v>National Home Fund</v>
      </c>
      <c r="J51" s="48" t="str">
        <f>J$6</f>
        <v xml:space="preserve"> Fund</v>
      </c>
      <c r="K51" s="48" t="str">
        <f>K$6</f>
        <v xml:space="preserve"> Fund</v>
      </c>
      <c r="L51" s="48" t="s">
        <v>5</v>
      </c>
    </row>
    <row r="52" spans="1:13" ht="18.75" x14ac:dyDescent="0.3">
      <c r="A52" s="136" t="str">
        <f>"As of November 30, "&amp;'Fill Out Info About Aux First!'!I12</f>
        <v xml:space="preserve">As of November 30, </v>
      </c>
      <c r="B52" s="137"/>
      <c r="C52" s="138"/>
      <c r="D52" s="64">
        <f t="shared" ref="D52:K52" si="4">D7+D27-D47</f>
        <v>0</v>
      </c>
      <c r="E52" s="64">
        <f t="shared" si="4"/>
        <v>0</v>
      </c>
      <c r="F52" s="64">
        <f t="shared" si="4"/>
        <v>0</v>
      </c>
      <c r="G52" s="64">
        <f t="shared" si="4"/>
        <v>0</v>
      </c>
      <c r="H52" s="64">
        <f t="shared" si="4"/>
        <v>0</v>
      </c>
      <c r="I52" s="64">
        <f t="shared" si="4"/>
        <v>0</v>
      </c>
      <c r="J52" s="64">
        <f t="shared" si="4"/>
        <v>0</v>
      </c>
      <c r="K52" s="64">
        <f t="shared" si="4"/>
        <v>0</v>
      </c>
      <c r="L52" s="65">
        <f>SUM(D52:K52)</f>
        <v>0</v>
      </c>
      <c r="M52" s="44" t="s">
        <v>22</v>
      </c>
    </row>
    <row r="54" spans="1:13" x14ac:dyDescent="0.25">
      <c r="M54" s="66" t="s">
        <v>23</v>
      </c>
    </row>
    <row r="55" spans="1:13" x14ac:dyDescent="0.25">
      <c r="A55" s="67" t="s">
        <v>26</v>
      </c>
      <c r="B55" s="68"/>
      <c r="C55" s="68"/>
      <c r="E55" s="67" t="s">
        <v>26</v>
      </c>
      <c r="F55" s="68"/>
      <c r="G55" s="68"/>
      <c r="H55" s="68"/>
      <c r="I55" s="68"/>
    </row>
    <row r="56" spans="1:13" x14ac:dyDescent="0.25">
      <c r="B56" s="44" t="s">
        <v>27</v>
      </c>
      <c r="F56" s="44" t="s">
        <v>28</v>
      </c>
    </row>
    <row r="57" spans="1:13" x14ac:dyDescent="0.25">
      <c r="D57" s="69"/>
    </row>
    <row r="58" spans="1:13" x14ac:dyDescent="0.25">
      <c r="F58" s="68"/>
      <c r="G58" s="68"/>
      <c r="H58" s="68"/>
      <c r="I58" s="68"/>
    </row>
    <row r="59" spans="1:13" x14ac:dyDescent="0.25">
      <c r="F59" s="44" t="s">
        <v>29</v>
      </c>
    </row>
    <row r="61" spans="1:13" x14ac:dyDescent="0.25">
      <c r="F61" s="68"/>
      <c r="G61" s="68"/>
      <c r="H61" s="68"/>
      <c r="I61" s="68"/>
    </row>
    <row r="62" spans="1:13" x14ac:dyDescent="0.25">
      <c r="F62" s="44" t="s">
        <v>30</v>
      </c>
    </row>
  </sheetData>
  <sheetProtection algorithmName="SHA-512" hashValue="SPOh9PdwcqneLJ3z1w1pmcK70a4FbfWw8YSIURq9BQZ4J2HYG9Y0bH/u2D/Gmq7uDoE1fRB3ykLWEId6Wc2i6Q==" saltValue="/ber9Od3Is7CaTVP67Offw==" spinCount="100000" sheet="1" scenarios="1" selectLockedCells="1"/>
  <mergeCells count="6">
    <mergeCell ref="A52:C52"/>
    <mergeCell ref="A6:C6"/>
    <mergeCell ref="A7:C7"/>
    <mergeCell ref="A27:C27"/>
    <mergeCell ref="A47:C47"/>
    <mergeCell ref="A51:C51"/>
  </mergeCells>
  <conditionalFormatting sqref="C9:K9">
    <cfRule type="containsText" dxfId="23" priority="3" operator="containsText" text="ERROR">
      <formula>NOT(ISERROR(SEARCH("ERROR",C9)))</formula>
    </cfRule>
  </conditionalFormatting>
  <conditionalFormatting sqref="C9">
    <cfRule type="containsText" dxfId="22" priority="1" operator="containsText" text="ERROR">
      <formula>NOT(ISERROR(SEARCH("ERROR",C9)))</formula>
    </cfRule>
    <cfRule type="containsText" dxfId="21" priority="2" operator="containsText" text="ERROR">
      <formula>NOT(ISERROR(SEARCH("ERROR",C9)))</formula>
    </cfRule>
  </conditionalFormatting>
  <pageMargins left="0.7" right="0.7" top="0.75" bottom="0.75" header="0.3" footer="0.3"/>
  <pageSetup scale="76" orientation="landscape" horizontalDpi="1200" verticalDpi="1200" r:id="rId1"/>
  <headerFooter>
    <oddFooter>&amp;LPage &amp;P of &amp;N</oddFooter>
  </headerFooter>
  <rowBreaks count="1" manualBreakCount="1">
    <brk id="2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2743D-96F9-4BF4-B1F1-3D9FA0EA3746}">
  <dimension ref="A1:N62"/>
  <sheetViews>
    <sheetView zoomScaleNormal="100" workbookViewId="0">
      <pane ySplit="4" topLeftCell="A5" activePane="bottomLeft" state="frozen"/>
      <selection pane="bottomLeft" activeCell="C12" sqref="C12"/>
    </sheetView>
  </sheetViews>
  <sheetFormatPr defaultColWidth="9.140625" defaultRowHeight="15" x14ac:dyDescent="0.25"/>
  <cols>
    <col min="1" max="1" width="9.140625" style="44"/>
    <col min="2" max="2" width="11.140625" style="44" customWidth="1"/>
    <col min="3" max="3" width="21.42578125" style="44" customWidth="1"/>
    <col min="4" max="11" width="12.85546875" style="44" customWidth="1"/>
    <col min="12" max="12" width="11.42578125" style="44" customWidth="1"/>
    <col min="13" max="13" width="4.7109375" style="44" bestFit="1" customWidth="1"/>
    <col min="14" max="16384" width="9.140625" style="44"/>
  </cols>
  <sheetData>
    <row r="1" spans="1:14" ht="26.25" x14ac:dyDescent="0.4">
      <c r="A1" s="43" t="str">
        <f>"VFW Auxiliary to Post "&amp;'Fill Out Info About Aux First!'!I3</f>
        <v xml:space="preserve">VFW Auxiliary to Post </v>
      </c>
    </row>
    <row r="2" spans="1:14" ht="26.25" x14ac:dyDescent="0.4">
      <c r="A2" s="43" t="str">
        <f>"Located in "&amp;'Fill Out Info About Aux First!'!I6&amp;", "&amp;'Fill Out Info About Aux First!'!I9</f>
        <v xml:space="preserve">Located in , </v>
      </c>
    </row>
    <row r="3" spans="1:14" ht="26.25" x14ac:dyDescent="0.4">
      <c r="A3" s="43" t="str">
        <f>"Treasurer's Report for December, "&amp;'Fill Out Info About Aux First!'!I12</f>
        <v xml:space="preserve">Treasurer's Report for December, </v>
      </c>
    </row>
    <row r="4" spans="1:14" ht="21" x14ac:dyDescent="0.35">
      <c r="A4" s="45"/>
    </row>
    <row r="5" spans="1:14" ht="18.75" x14ac:dyDescent="0.3">
      <c r="A5" s="46" t="str">
        <f>"Beginning Fund Balances for the "&amp;A3</f>
        <v xml:space="preserve">Beginning Fund Balances for the Treasurer's Report for December, 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4" ht="45.75" x14ac:dyDescent="0.3">
      <c r="A6" s="142" t="s">
        <v>55</v>
      </c>
      <c r="B6" s="143"/>
      <c r="C6" s="144"/>
      <c r="D6" s="48" t="s">
        <v>1</v>
      </c>
      <c r="E6" s="48" t="s">
        <v>2</v>
      </c>
      <c r="F6" s="48" t="s">
        <v>3</v>
      </c>
      <c r="G6" s="48" t="s">
        <v>4</v>
      </c>
      <c r="H6" s="48" t="s">
        <v>14</v>
      </c>
      <c r="I6" s="48" t="s">
        <v>15</v>
      </c>
      <c r="J6" s="49" t="str">
        <f>November!J51</f>
        <v xml:space="preserve"> Fund</v>
      </c>
      <c r="K6" s="49" t="str">
        <f>November!K51</f>
        <v xml:space="preserve"> Fund</v>
      </c>
      <c r="L6" s="48" t="s">
        <v>16</v>
      </c>
    </row>
    <row r="7" spans="1:14" ht="18.75" customHeight="1" x14ac:dyDescent="0.3">
      <c r="A7" s="142" t="str">
        <f>"As of November 30, "&amp;'Fill Out Info About Aux First!'!I12</f>
        <v xml:space="preserve">As of November 30, </v>
      </c>
      <c r="B7" s="143"/>
      <c r="C7" s="144"/>
      <c r="D7" s="70">
        <f>November!D52</f>
        <v>0</v>
      </c>
      <c r="E7" s="70">
        <f>November!E52</f>
        <v>0</v>
      </c>
      <c r="F7" s="70">
        <f>November!F52</f>
        <v>0</v>
      </c>
      <c r="G7" s="70">
        <f>November!G52</f>
        <v>0</v>
      </c>
      <c r="H7" s="70">
        <f>November!H52</f>
        <v>0</v>
      </c>
      <c r="I7" s="70">
        <f>November!I52</f>
        <v>0</v>
      </c>
      <c r="J7" s="70">
        <f>November!J52</f>
        <v>0</v>
      </c>
      <c r="K7" s="70">
        <f>November!K52</f>
        <v>0</v>
      </c>
      <c r="L7" s="50">
        <f>SUM(D7:K7)</f>
        <v>0</v>
      </c>
      <c r="M7" s="44" t="s">
        <v>19</v>
      </c>
    </row>
    <row r="8" spans="1:14" ht="18.75" customHeight="1" x14ac:dyDescent="0.3">
      <c r="A8" s="51"/>
      <c r="B8" s="51"/>
      <c r="C8" s="52"/>
      <c r="D8" s="52"/>
      <c r="E8" s="52"/>
      <c r="F8" s="52"/>
      <c r="G8" s="52"/>
      <c r="H8" s="52"/>
      <c r="I8" s="52"/>
      <c r="J8" s="52"/>
      <c r="K8" s="53"/>
    </row>
    <row r="9" spans="1:14" ht="15.75" x14ac:dyDescent="0.25">
      <c r="C9" s="54"/>
    </row>
    <row r="10" spans="1:14" ht="18.75" x14ac:dyDescent="0.3">
      <c r="A10" s="55" t="s">
        <v>6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4" s="57" customFormat="1" ht="45" x14ac:dyDescent="0.25">
      <c r="A11" s="48" t="s">
        <v>7</v>
      </c>
      <c r="B11" s="48" t="s">
        <v>31</v>
      </c>
      <c r="C11" s="48" t="s">
        <v>18</v>
      </c>
      <c r="D11" s="48" t="str">
        <f>$D$6</f>
        <v>General Fund</v>
      </c>
      <c r="E11" s="48" t="str">
        <f>$E$6</f>
        <v>National &amp; Department Dues Fund</v>
      </c>
      <c r="F11" s="48" t="str">
        <f>$F$6</f>
        <v>Relief Fund</v>
      </c>
      <c r="G11" s="48" t="str">
        <f>$G$6</f>
        <v>Kitchen Fund</v>
      </c>
      <c r="H11" s="48" t="str">
        <f>$H$6</f>
        <v>Cancer Fund</v>
      </c>
      <c r="I11" s="48" t="str">
        <f>$I$6</f>
        <v>National Home Fund</v>
      </c>
      <c r="J11" s="48" t="str">
        <f>J$6</f>
        <v xml:space="preserve"> Fund</v>
      </c>
      <c r="K11" s="48" t="str">
        <f>K$6</f>
        <v xml:space="preserve"> Fund</v>
      </c>
      <c r="L11" s="48" t="s">
        <v>17</v>
      </c>
      <c r="N11" s="58"/>
    </row>
    <row r="12" spans="1:14" x14ac:dyDescent="0.25">
      <c r="A12" s="41"/>
      <c r="B12" s="42"/>
      <c r="C12" s="4"/>
      <c r="D12" s="2"/>
      <c r="E12" s="2"/>
      <c r="F12" s="2"/>
      <c r="G12" s="2"/>
      <c r="H12" s="2"/>
      <c r="I12" s="2"/>
      <c r="J12" s="2"/>
      <c r="K12" s="2"/>
      <c r="L12" s="50">
        <f>SUM(D12:K12)</f>
        <v>0</v>
      </c>
      <c r="M12" s="52"/>
      <c r="N12" s="52"/>
    </row>
    <row r="13" spans="1:14" x14ac:dyDescent="0.25">
      <c r="A13" s="41"/>
      <c r="B13" s="42"/>
      <c r="C13" s="4"/>
      <c r="D13" s="2"/>
      <c r="E13" s="2"/>
      <c r="F13" s="2"/>
      <c r="G13" s="2"/>
      <c r="H13" s="2"/>
      <c r="I13" s="2"/>
      <c r="J13" s="2"/>
      <c r="K13" s="2"/>
      <c r="L13" s="50">
        <f t="shared" ref="L13:L26" si="0">SUM(D13:K13)</f>
        <v>0</v>
      </c>
      <c r="M13" s="52"/>
      <c r="N13" s="52"/>
    </row>
    <row r="14" spans="1:14" x14ac:dyDescent="0.25">
      <c r="A14" s="41"/>
      <c r="B14" s="42"/>
      <c r="C14" s="4"/>
      <c r="D14" s="2"/>
      <c r="E14" s="2"/>
      <c r="F14" s="2"/>
      <c r="G14" s="2"/>
      <c r="H14" s="2"/>
      <c r="I14" s="2"/>
      <c r="J14" s="2"/>
      <c r="K14" s="2"/>
      <c r="L14" s="50">
        <f t="shared" si="0"/>
        <v>0</v>
      </c>
      <c r="M14" s="52"/>
      <c r="N14" s="52"/>
    </row>
    <row r="15" spans="1:14" x14ac:dyDescent="0.25">
      <c r="A15" s="41"/>
      <c r="B15" s="42"/>
      <c r="C15" s="4"/>
      <c r="D15" s="2"/>
      <c r="E15" s="2"/>
      <c r="F15" s="2"/>
      <c r="G15" s="2"/>
      <c r="H15" s="2"/>
      <c r="I15" s="2"/>
      <c r="J15" s="2"/>
      <c r="K15" s="2"/>
      <c r="L15" s="50">
        <f t="shared" si="0"/>
        <v>0</v>
      </c>
      <c r="M15" s="52"/>
      <c r="N15" s="52"/>
    </row>
    <row r="16" spans="1:14" x14ac:dyDescent="0.25">
      <c r="A16" s="41"/>
      <c r="B16" s="42"/>
      <c r="C16" s="4"/>
      <c r="D16" s="2"/>
      <c r="E16" s="2"/>
      <c r="F16" s="2"/>
      <c r="G16" s="2"/>
      <c r="H16" s="2"/>
      <c r="I16" s="2"/>
      <c r="J16" s="2"/>
      <c r="K16" s="2"/>
      <c r="L16" s="50">
        <f t="shared" si="0"/>
        <v>0</v>
      </c>
      <c r="M16" s="52"/>
      <c r="N16" s="52"/>
    </row>
    <row r="17" spans="1:14" x14ac:dyDescent="0.25">
      <c r="A17" s="41"/>
      <c r="B17" s="42"/>
      <c r="C17" s="4"/>
      <c r="D17" s="2"/>
      <c r="E17" s="2"/>
      <c r="F17" s="2"/>
      <c r="G17" s="2"/>
      <c r="H17" s="2"/>
      <c r="I17" s="2"/>
      <c r="J17" s="2"/>
      <c r="K17" s="2"/>
      <c r="L17" s="50">
        <f t="shared" si="0"/>
        <v>0</v>
      </c>
      <c r="M17" s="52"/>
      <c r="N17" s="52"/>
    </row>
    <row r="18" spans="1:14" x14ac:dyDescent="0.25">
      <c r="A18" s="41"/>
      <c r="B18" s="42"/>
      <c r="C18" s="4"/>
      <c r="D18" s="2"/>
      <c r="E18" s="2"/>
      <c r="F18" s="2"/>
      <c r="G18" s="2"/>
      <c r="H18" s="2"/>
      <c r="I18" s="2"/>
      <c r="J18" s="2"/>
      <c r="K18" s="2"/>
      <c r="L18" s="50">
        <f t="shared" si="0"/>
        <v>0</v>
      </c>
      <c r="M18" s="52"/>
      <c r="N18" s="52"/>
    </row>
    <row r="19" spans="1:14" x14ac:dyDescent="0.25">
      <c r="A19" s="41"/>
      <c r="B19" s="42"/>
      <c r="C19" s="4"/>
      <c r="D19" s="2"/>
      <c r="E19" s="2"/>
      <c r="F19" s="2"/>
      <c r="G19" s="2"/>
      <c r="H19" s="2"/>
      <c r="I19" s="2"/>
      <c r="J19" s="2"/>
      <c r="K19" s="2"/>
      <c r="L19" s="50">
        <f t="shared" si="0"/>
        <v>0</v>
      </c>
      <c r="M19" s="52"/>
      <c r="N19" s="52"/>
    </row>
    <row r="20" spans="1:14" x14ac:dyDescent="0.25">
      <c r="A20" s="41"/>
      <c r="B20" s="42"/>
      <c r="C20" s="4"/>
      <c r="D20" s="2"/>
      <c r="E20" s="2"/>
      <c r="F20" s="2"/>
      <c r="G20" s="2"/>
      <c r="H20" s="2"/>
      <c r="I20" s="2"/>
      <c r="J20" s="2"/>
      <c r="K20" s="2"/>
      <c r="L20" s="50">
        <f t="shared" si="0"/>
        <v>0</v>
      </c>
      <c r="M20" s="52"/>
      <c r="N20" s="52"/>
    </row>
    <row r="21" spans="1:14" x14ac:dyDescent="0.25">
      <c r="A21" s="41"/>
      <c r="B21" s="42"/>
      <c r="C21" s="4"/>
      <c r="D21" s="2"/>
      <c r="E21" s="2"/>
      <c r="F21" s="2"/>
      <c r="G21" s="2"/>
      <c r="H21" s="2"/>
      <c r="I21" s="2"/>
      <c r="J21" s="2"/>
      <c r="K21" s="2"/>
      <c r="L21" s="50">
        <f t="shared" si="0"/>
        <v>0</v>
      </c>
      <c r="M21" s="52"/>
      <c r="N21" s="52"/>
    </row>
    <row r="22" spans="1:14" x14ac:dyDescent="0.25">
      <c r="A22" s="41"/>
      <c r="B22" s="42"/>
      <c r="C22" s="4"/>
      <c r="D22" s="2"/>
      <c r="E22" s="2"/>
      <c r="F22" s="2"/>
      <c r="G22" s="2"/>
      <c r="H22" s="2"/>
      <c r="I22" s="2"/>
      <c r="J22" s="2"/>
      <c r="K22" s="2"/>
      <c r="L22" s="50">
        <f t="shared" si="0"/>
        <v>0</v>
      </c>
      <c r="M22" s="52"/>
      <c r="N22" s="52"/>
    </row>
    <row r="23" spans="1:14" x14ac:dyDescent="0.25">
      <c r="A23" s="41"/>
      <c r="B23" s="42"/>
      <c r="C23" s="4"/>
      <c r="D23" s="2"/>
      <c r="E23" s="2"/>
      <c r="F23" s="2"/>
      <c r="G23" s="2"/>
      <c r="H23" s="2"/>
      <c r="I23" s="2"/>
      <c r="J23" s="2"/>
      <c r="K23" s="2"/>
      <c r="L23" s="50">
        <f t="shared" si="0"/>
        <v>0</v>
      </c>
      <c r="M23" s="52"/>
      <c r="N23" s="52"/>
    </row>
    <row r="24" spans="1:14" x14ac:dyDescent="0.25">
      <c r="A24" s="41"/>
      <c r="B24" s="42"/>
      <c r="C24" s="4"/>
      <c r="D24" s="2"/>
      <c r="E24" s="2"/>
      <c r="F24" s="2"/>
      <c r="G24" s="2"/>
      <c r="H24" s="2"/>
      <c r="I24" s="2"/>
      <c r="J24" s="2"/>
      <c r="K24" s="2"/>
      <c r="L24" s="50">
        <f t="shared" si="0"/>
        <v>0</v>
      </c>
      <c r="M24" s="52"/>
      <c r="N24" s="52"/>
    </row>
    <row r="25" spans="1:14" x14ac:dyDescent="0.25">
      <c r="A25" s="41"/>
      <c r="B25" s="42"/>
      <c r="C25" s="4"/>
      <c r="D25" s="2"/>
      <c r="E25" s="2"/>
      <c r="F25" s="2"/>
      <c r="G25" s="2"/>
      <c r="H25" s="2"/>
      <c r="I25" s="2"/>
      <c r="J25" s="2"/>
      <c r="K25" s="2"/>
      <c r="L25" s="50">
        <f t="shared" si="0"/>
        <v>0</v>
      </c>
      <c r="M25" s="52"/>
      <c r="N25" s="52"/>
    </row>
    <row r="26" spans="1:14" x14ac:dyDescent="0.25">
      <c r="A26" s="41"/>
      <c r="B26" s="42"/>
      <c r="C26" s="4"/>
      <c r="D26" s="2"/>
      <c r="E26" s="2"/>
      <c r="F26" s="2"/>
      <c r="G26" s="2"/>
      <c r="H26" s="2"/>
      <c r="I26" s="2"/>
      <c r="J26" s="2"/>
      <c r="K26" s="2"/>
      <c r="L26" s="50">
        <f t="shared" si="0"/>
        <v>0</v>
      </c>
      <c r="M26" s="52"/>
      <c r="N26" s="52"/>
    </row>
    <row r="27" spans="1:14" ht="18.75" x14ac:dyDescent="0.3">
      <c r="A27" s="145" t="s">
        <v>24</v>
      </c>
      <c r="B27" s="146"/>
      <c r="C27" s="147"/>
      <c r="D27" s="50">
        <f t="shared" ref="D27:L27" si="1">SUM(D12:D26)</f>
        <v>0</v>
      </c>
      <c r="E27" s="50">
        <f t="shared" si="1"/>
        <v>0</v>
      </c>
      <c r="F27" s="50">
        <f t="shared" si="1"/>
        <v>0</v>
      </c>
      <c r="G27" s="50">
        <f t="shared" si="1"/>
        <v>0</v>
      </c>
      <c r="H27" s="50">
        <f t="shared" si="1"/>
        <v>0</v>
      </c>
      <c r="I27" s="50">
        <f t="shared" si="1"/>
        <v>0</v>
      </c>
      <c r="J27" s="50">
        <f t="shared" si="1"/>
        <v>0</v>
      </c>
      <c r="K27" s="50">
        <f t="shared" si="1"/>
        <v>0</v>
      </c>
      <c r="L27" s="50">
        <f t="shared" si="1"/>
        <v>0</v>
      </c>
      <c r="M27" s="44" t="s">
        <v>20</v>
      </c>
      <c r="N27" s="59"/>
    </row>
    <row r="28" spans="1:14" x14ac:dyDescent="0.25"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30" spans="1:14" ht="18.75" x14ac:dyDescent="0.3">
      <c r="A30" s="60" t="s">
        <v>8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4" ht="45" x14ac:dyDescent="0.25">
      <c r="A31" s="48" t="s">
        <v>7</v>
      </c>
      <c r="B31" s="48" t="s">
        <v>31</v>
      </c>
      <c r="C31" s="48" t="s">
        <v>110</v>
      </c>
      <c r="D31" s="48" t="str">
        <f>$D$6</f>
        <v>General Fund</v>
      </c>
      <c r="E31" s="48" t="str">
        <f>$E$6</f>
        <v>National &amp; Department Dues Fund</v>
      </c>
      <c r="F31" s="48" t="str">
        <f>$F$6</f>
        <v>Relief Fund</v>
      </c>
      <c r="G31" s="48" t="str">
        <f>$G$6</f>
        <v>Kitchen Fund</v>
      </c>
      <c r="H31" s="48" t="str">
        <f>$H$6</f>
        <v>Cancer Fund</v>
      </c>
      <c r="I31" s="48" t="str">
        <f>$I$6</f>
        <v>National Home Fund</v>
      </c>
      <c r="J31" s="48" t="str">
        <f>J$6</f>
        <v xml:space="preserve"> Fund</v>
      </c>
      <c r="K31" s="48" t="str">
        <f>K$6</f>
        <v xml:space="preserve"> Fund</v>
      </c>
      <c r="L31" s="48" t="s">
        <v>32</v>
      </c>
      <c r="M31" s="57"/>
      <c r="N31" s="58"/>
    </row>
    <row r="32" spans="1:14" x14ac:dyDescent="0.25">
      <c r="A32" s="41"/>
      <c r="B32" s="42"/>
      <c r="C32" s="4"/>
      <c r="D32" s="3"/>
      <c r="E32" s="3"/>
      <c r="F32" s="3"/>
      <c r="G32" s="3"/>
      <c r="H32" s="3"/>
      <c r="I32" s="3"/>
      <c r="J32" s="3"/>
      <c r="K32" s="3"/>
      <c r="L32" s="50">
        <f>SUM(D32:K32)</f>
        <v>0</v>
      </c>
      <c r="M32" s="52"/>
      <c r="N32" s="52"/>
    </row>
    <row r="33" spans="1:14" x14ac:dyDescent="0.25">
      <c r="A33" s="41"/>
      <c r="B33" s="42"/>
      <c r="C33" s="4"/>
      <c r="D33" s="3"/>
      <c r="E33" s="3"/>
      <c r="F33" s="3"/>
      <c r="G33" s="3"/>
      <c r="H33" s="3"/>
      <c r="I33" s="3"/>
      <c r="J33" s="3"/>
      <c r="K33" s="3"/>
      <c r="L33" s="50">
        <f t="shared" ref="L33:L46" si="2">SUM(D33:K33)</f>
        <v>0</v>
      </c>
      <c r="M33" s="52"/>
      <c r="N33" s="52"/>
    </row>
    <row r="34" spans="1:14" x14ac:dyDescent="0.25">
      <c r="A34" s="41"/>
      <c r="B34" s="42"/>
      <c r="C34" s="4"/>
      <c r="D34" s="3"/>
      <c r="E34" s="3"/>
      <c r="F34" s="3"/>
      <c r="G34" s="3"/>
      <c r="H34" s="3"/>
      <c r="I34" s="3"/>
      <c r="J34" s="3"/>
      <c r="K34" s="3"/>
      <c r="L34" s="50">
        <f t="shared" si="2"/>
        <v>0</v>
      </c>
      <c r="M34" s="52"/>
      <c r="N34" s="52"/>
    </row>
    <row r="35" spans="1:14" x14ac:dyDescent="0.25">
      <c r="A35" s="41"/>
      <c r="B35" s="42"/>
      <c r="C35" s="4"/>
      <c r="D35" s="3"/>
      <c r="E35" s="3"/>
      <c r="F35" s="3"/>
      <c r="G35" s="3"/>
      <c r="H35" s="3"/>
      <c r="I35" s="3"/>
      <c r="J35" s="3"/>
      <c r="K35" s="3"/>
      <c r="L35" s="50">
        <f t="shared" si="2"/>
        <v>0</v>
      </c>
      <c r="M35" s="52"/>
      <c r="N35" s="52"/>
    </row>
    <row r="36" spans="1:14" x14ac:dyDescent="0.25">
      <c r="A36" s="41"/>
      <c r="B36" s="42"/>
      <c r="C36" s="4"/>
      <c r="D36" s="3"/>
      <c r="E36" s="3"/>
      <c r="F36" s="3"/>
      <c r="G36" s="3"/>
      <c r="H36" s="3"/>
      <c r="I36" s="3"/>
      <c r="J36" s="3"/>
      <c r="K36" s="3"/>
      <c r="L36" s="50">
        <f t="shared" si="2"/>
        <v>0</v>
      </c>
      <c r="M36" s="52"/>
      <c r="N36" s="52"/>
    </row>
    <row r="37" spans="1:14" x14ac:dyDescent="0.25">
      <c r="A37" s="41"/>
      <c r="B37" s="42"/>
      <c r="C37" s="4"/>
      <c r="D37" s="3"/>
      <c r="E37" s="3"/>
      <c r="F37" s="3"/>
      <c r="G37" s="3"/>
      <c r="H37" s="3"/>
      <c r="I37" s="3"/>
      <c r="J37" s="3"/>
      <c r="K37" s="3"/>
      <c r="L37" s="50">
        <f t="shared" si="2"/>
        <v>0</v>
      </c>
      <c r="M37" s="52"/>
      <c r="N37" s="52"/>
    </row>
    <row r="38" spans="1:14" x14ac:dyDescent="0.25">
      <c r="A38" s="41"/>
      <c r="B38" s="42"/>
      <c r="C38" s="4"/>
      <c r="D38" s="3"/>
      <c r="E38" s="3"/>
      <c r="F38" s="3"/>
      <c r="G38" s="3"/>
      <c r="H38" s="3"/>
      <c r="I38" s="3"/>
      <c r="J38" s="3"/>
      <c r="K38" s="3"/>
      <c r="L38" s="50">
        <f t="shared" si="2"/>
        <v>0</v>
      </c>
      <c r="M38" s="52"/>
      <c r="N38" s="52"/>
    </row>
    <row r="39" spans="1:14" x14ac:dyDescent="0.25">
      <c r="A39" s="41"/>
      <c r="B39" s="42"/>
      <c r="C39" s="4"/>
      <c r="D39" s="3"/>
      <c r="E39" s="3"/>
      <c r="F39" s="3"/>
      <c r="G39" s="3"/>
      <c r="H39" s="3"/>
      <c r="I39" s="3"/>
      <c r="J39" s="3"/>
      <c r="K39" s="3"/>
      <c r="L39" s="50">
        <f t="shared" si="2"/>
        <v>0</v>
      </c>
      <c r="M39" s="52"/>
      <c r="N39" s="52"/>
    </row>
    <row r="40" spans="1:14" x14ac:dyDescent="0.25">
      <c r="A40" s="41"/>
      <c r="B40" s="42"/>
      <c r="C40" s="4"/>
      <c r="D40" s="3"/>
      <c r="E40" s="3"/>
      <c r="F40" s="3"/>
      <c r="G40" s="3"/>
      <c r="H40" s="3"/>
      <c r="I40" s="3"/>
      <c r="J40" s="3"/>
      <c r="K40" s="3"/>
      <c r="L40" s="50">
        <f t="shared" si="2"/>
        <v>0</v>
      </c>
      <c r="M40" s="52"/>
      <c r="N40" s="52"/>
    </row>
    <row r="41" spans="1:14" x14ac:dyDescent="0.25">
      <c r="A41" s="41"/>
      <c r="B41" s="42"/>
      <c r="C41" s="4"/>
      <c r="D41" s="3"/>
      <c r="E41" s="3"/>
      <c r="F41" s="3"/>
      <c r="G41" s="3"/>
      <c r="H41" s="3"/>
      <c r="I41" s="3"/>
      <c r="J41" s="3"/>
      <c r="K41" s="3"/>
      <c r="L41" s="50">
        <f t="shared" si="2"/>
        <v>0</v>
      </c>
      <c r="M41" s="52"/>
      <c r="N41" s="52"/>
    </row>
    <row r="42" spans="1:14" x14ac:dyDescent="0.25">
      <c r="A42" s="41"/>
      <c r="B42" s="42"/>
      <c r="C42" s="4"/>
      <c r="D42" s="3"/>
      <c r="E42" s="3"/>
      <c r="F42" s="3"/>
      <c r="G42" s="3"/>
      <c r="H42" s="3"/>
      <c r="I42" s="3"/>
      <c r="J42" s="3"/>
      <c r="K42" s="3"/>
      <c r="L42" s="50">
        <f t="shared" si="2"/>
        <v>0</v>
      </c>
      <c r="M42" s="52"/>
      <c r="N42" s="52"/>
    </row>
    <row r="43" spans="1:14" x14ac:dyDescent="0.25">
      <c r="A43" s="41"/>
      <c r="B43" s="42"/>
      <c r="C43" s="4"/>
      <c r="D43" s="3"/>
      <c r="E43" s="3"/>
      <c r="F43" s="3"/>
      <c r="G43" s="3"/>
      <c r="H43" s="3"/>
      <c r="I43" s="3"/>
      <c r="J43" s="3"/>
      <c r="K43" s="3"/>
      <c r="L43" s="50">
        <f t="shared" si="2"/>
        <v>0</v>
      </c>
      <c r="M43" s="52"/>
      <c r="N43" s="52"/>
    </row>
    <row r="44" spans="1:14" x14ac:dyDescent="0.25">
      <c r="A44" s="41"/>
      <c r="B44" s="42"/>
      <c r="C44" s="4"/>
      <c r="D44" s="3"/>
      <c r="E44" s="3"/>
      <c r="F44" s="3"/>
      <c r="G44" s="3"/>
      <c r="H44" s="3"/>
      <c r="I44" s="3"/>
      <c r="J44" s="3"/>
      <c r="K44" s="3"/>
      <c r="L44" s="50">
        <f t="shared" si="2"/>
        <v>0</v>
      </c>
      <c r="M44" s="52"/>
      <c r="N44" s="52"/>
    </row>
    <row r="45" spans="1:14" x14ac:dyDescent="0.25">
      <c r="A45" s="41"/>
      <c r="B45" s="42"/>
      <c r="C45" s="4"/>
      <c r="D45" s="3"/>
      <c r="E45" s="3"/>
      <c r="F45" s="3"/>
      <c r="G45" s="3"/>
      <c r="H45" s="3"/>
      <c r="I45" s="3"/>
      <c r="J45" s="3"/>
      <c r="K45" s="3"/>
      <c r="L45" s="50">
        <f t="shared" si="2"/>
        <v>0</v>
      </c>
      <c r="M45" s="52"/>
      <c r="N45" s="52"/>
    </row>
    <row r="46" spans="1:14" x14ac:dyDescent="0.25">
      <c r="A46" s="41"/>
      <c r="B46" s="42"/>
      <c r="C46" s="4"/>
      <c r="D46" s="3"/>
      <c r="E46" s="3"/>
      <c r="F46" s="3"/>
      <c r="G46" s="3"/>
      <c r="H46" s="3"/>
      <c r="I46" s="3"/>
      <c r="J46" s="3"/>
      <c r="K46" s="3"/>
      <c r="L46" s="50">
        <f t="shared" si="2"/>
        <v>0</v>
      </c>
      <c r="M46" s="52"/>
      <c r="N46" s="52"/>
    </row>
    <row r="47" spans="1:14" ht="18.75" x14ac:dyDescent="0.3">
      <c r="A47" s="145" t="s">
        <v>25</v>
      </c>
      <c r="B47" s="146"/>
      <c r="C47" s="147"/>
      <c r="D47" s="50">
        <f t="shared" ref="D47:L47" si="3">SUM(D32:D46)</f>
        <v>0</v>
      </c>
      <c r="E47" s="50">
        <f t="shared" si="3"/>
        <v>0</v>
      </c>
      <c r="F47" s="50">
        <f t="shared" si="3"/>
        <v>0</v>
      </c>
      <c r="G47" s="50">
        <f t="shared" si="3"/>
        <v>0</v>
      </c>
      <c r="H47" s="50">
        <f t="shared" si="3"/>
        <v>0</v>
      </c>
      <c r="I47" s="50">
        <f t="shared" si="3"/>
        <v>0</v>
      </c>
      <c r="J47" s="50">
        <f t="shared" si="3"/>
        <v>0</v>
      </c>
      <c r="K47" s="50">
        <f t="shared" si="3"/>
        <v>0</v>
      </c>
      <c r="L47" s="50">
        <f t="shared" si="3"/>
        <v>0</v>
      </c>
      <c r="M47" s="44" t="s">
        <v>21</v>
      </c>
      <c r="N47" s="59"/>
    </row>
    <row r="48" spans="1:14" x14ac:dyDescent="0.25"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</row>
    <row r="50" spans="1:13" ht="18.75" x14ac:dyDescent="0.3">
      <c r="A50" s="62" t="str">
        <f>"Ending Fund Balances for the "&amp;A3</f>
        <v xml:space="preserve">Ending Fund Balances for the Treasurer's Report for December, 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</row>
    <row r="51" spans="1:13" ht="45.75" x14ac:dyDescent="0.3">
      <c r="A51" s="142" t="s">
        <v>56</v>
      </c>
      <c r="B51" s="143"/>
      <c r="C51" s="144"/>
      <c r="D51" s="48" t="str">
        <f>$D$6</f>
        <v>General Fund</v>
      </c>
      <c r="E51" s="48" t="str">
        <f>$E$6</f>
        <v>National &amp; Department Dues Fund</v>
      </c>
      <c r="F51" s="48" t="str">
        <f>$F$6</f>
        <v>Relief Fund</v>
      </c>
      <c r="G51" s="48" t="str">
        <f>$G$6</f>
        <v>Kitchen Fund</v>
      </c>
      <c r="H51" s="48" t="str">
        <f>$H$6</f>
        <v>Cancer Fund</v>
      </c>
      <c r="I51" s="48" t="str">
        <f>$I$6</f>
        <v>National Home Fund</v>
      </c>
      <c r="J51" s="48" t="str">
        <f>J$6</f>
        <v xml:space="preserve"> Fund</v>
      </c>
      <c r="K51" s="48" t="str">
        <f>K$6</f>
        <v xml:space="preserve"> Fund</v>
      </c>
      <c r="L51" s="48" t="s">
        <v>5</v>
      </c>
    </row>
    <row r="52" spans="1:13" ht="18.75" x14ac:dyDescent="0.3">
      <c r="A52" s="136" t="str">
        <f>"As of December 31, "&amp;'Fill Out Info About Aux First!'!I12</f>
        <v xml:space="preserve">As of December 31, </v>
      </c>
      <c r="B52" s="137"/>
      <c r="C52" s="138"/>
      <c r="D52" s="64">
        <f t="shared" ref="D52:K52" si="4">D7+D27-D47</f>
        <v>0</v>
      </c>
      <c r="E52" s="64">
        <f t="shared" si="4"/>
        <v>0</v>
      </c>
      <c r="F52" s="64">
        <f t="shared" si="4"/>
        <v>0</v>
      </c>
      <c r="G52" s="64">
        <f t="shared" si="4"/>
        <v>0</v>
      </c>
      <c r="H52" s="64">
        <f t="shared" si="4"/>
        <v>0</v>
      </c>
      <c r="I52" s="64">
        <f t="shared" si="4"/>
        <v>0</v>
      </c>
      <c r="J52" s="64">
        <f t="shared" si="4"/>
        <v>0</v>
      </c>
      <c r="K52" s="64">
        <f t="shared" si="4"/>
        <v>0</v>
      </c>
      <c r="L52" s="65">
        <f>SUM(D52:K52)</f>
        <v>0</v>
      </c>
      <c r="M52" s="44" t="s">
        <v>22</v>
      </c>
    </row>
    <row r="54" spans="1:13" x14ac:dyDescent="0.25">
      <c r="M54" s="66" t="s">
        <v>23</v>
      </c>
    </row>
    <row r="55" spans="1:13" x14ac:dyDescent="0.25">
      <c r="A55" s="67" t="s">
        <v>26</v>
      </c>
      <c r="B55" s="68"/>
      <c r="C55" s="68"/>
      <c r="E55" s="67" t="s">
        <v>26</v>
      </c>
      <c r="F55" s="68"/>
      <c r="G55" s="68"/>
      <c r="H55" s="68"/>
      <c r="I55" s="68"/>
    </row>
    <row r="56" spans="1:13" x14ac:dyDescent="0.25">
      <c r="B56" s="44" t="s">
        <v>27</v>
      </c>
      <c r="F56" s="44" t="s">
        <v>28</v>
      </c>
    </row>
    <row r="57" spans="1:13" x14ac:dyDescent="0.25">
      <c r="D57" s="69"/>
    </row>
    <row r="58" spans="1:13" x14ac:dyDescent="0.25">
      <c r="F58" s="68"/>
      <c r="G58" s="68"/>
      <c r="H58" s="68"/>
      <c r="I58" s="68"/>
    </row>
    <row r="59" spans="1:13" x14ac:dyDescent="0.25">
      <c r="F59" s="44" t="s">
        <v>29</v>
      </c>
    </row>
    <row r="61" spans="1:13" x14ac:dyDescent="0.25">
      <c r="F61" s="68"/>
      <c r="G61" s="68"/>
      <c r="H61" s="68"/>
      <c r="I61" s="68"/>
    </row>
    <row r="62" spans="1:13" x14ac:dyDescent="0.25">
      <c r="F62" s="44" t="s">
        <v>30</v>
      </c>
    </row>
  </sheetData>
  <sheetProtection algorithmName="SHA-512" hashValue="NZoSycoaozX44RmnIWWYOEvwSj/0S40xbul3CMGV2Rd/OYeRmY8M56Zev7uiwH6PiOgF4MYRhdoN8RXfg4RJ0w==" saltValue="6/BHQoGFn0iZjxTWcHwP3A==" spinCount="100000" sheet="1" objects="1" scenarios="1" selectLockedCells="1"/>
  <mergeCells count="6">
    <mergeCell ref="A52:C52"/>
    <mergeCell ref="A6:C6"/>
    <mergeCell ref="A7:C7"/>
    <mergeCell ref="A27:C27"/>
    <mergeCell ref="A47:C47"/>
    <mergeCell ref="A51:C51"/>
  </mergeCells>
  <conditionalFormatting sqref="C9:K9">
    <cfRule type="containsText" dxfId="20" priority="3" operator="containsText" text="ERROR">
      <formula>NOT(ISERROR(SEARCH("ERROR",C9)))</formula>
    </cfRule>
  </conditionalFormatting>
  <conditionalFormatting sqref="C9">
    <cfRule type="containsText" dxfId="19" priority="1" operator="containsText" text="ERROR">
      <formula>NOT(ISERROR(SEARCH("ERROR",C9)))</formula>
    </cfRule>
    <cfRule type="containsText" dxfId="18" priority="2" operator="containsText" text="ERROR">
      <formula>NOT(ISERROR(SEARCH("ERROR",C9)))</formula>
    </cfRule>
  </conditionalFormatting>
  <pageMargins left="0.7" right="0.7" top="0.75" bottom="0.75" header="0.3" footer="0.3"/>
  <pageSetup scale="76" orientation="landscape" horizontalDpi="1200" verticalDpi="1200" r:id="rId1"/>
  <headerFooter>
    <oddFooter>&amp;LPage &amp;P of &amp;N</oddFooter>
  </headerFooter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12</vt:i4>
      </vt:variant>
    </vt:vector>
  </HeadingPairs>
  <TitlesOfParts>
    <vt:vector size="31" baseType="lpstr">
      <vt:lpstr>Instructions</vt:lpstr>
      <vt:lpstr>Fill Out Info About Aux First!</vt:lpstr>
      <vt:lpstr>July</vt:lpstr>
      <vt:lpstr>August</vt:lpstr>
      <vt:lpstr>September</vt:lpstr>
      <vt:lpstr>Jul-Sep Qtrly Rpt</vt:lpstr>
      <vt:lpstr>October</vt:lpstr>
      <vt:lpstr>November</vt:lpstr>
      <vt:lpstr>December</vt:lpstr>
      <vt:lpstr>Oct-Dec Qtrly Rpt</vt:lpstr>
      <vt:lpstr>January</vt:lpstr>
      <vt:lpstr>February</vt:lpstr>
      <vt:lpstr>March</vt:lpstr>
      <vt:lpstr>Jan-Mar Qtrly Rpt</vt:lpstr>
      <vt:lpstr>April</vt:lpstr>
      <vt:lpstr>May</vt:lpstr>
      <vt:lpstr>June</vt:lpstr>
      <vt:lpstr>Apr-Jun Qtrly Rpt</vt:lpstr>
      <vt:lpstr>Fiscal Year Report</vt:lpstr>
      <vt:lpstr>April!Print_Titles</vt:lpstr>
      <vt:lpstr>August!Print_Titles</vt:lpstr>
      <vt:lpstr>December!Print_Titles</vt:lpstr>
      <vt:lpstr>February!Print_Titles</vt:lpstr>
      <vt:lpstr>January!Print_Titles</vt:lpstr>
      <vt:lpstr>July!Print_Titles</vt:lpstr>
      <vt:lpstr>June!Print_Titles</vt:lpstr>
      <vt:lpstr>March!Print_Titles</vt:lpstr>
      <vt:lpstr>May!Print_Titles</vt:lpstr>
      <vt:lpstr>November!Print_Titles</vt:lpstr>
      <vt:lpstr>October!Print_Titles</vt:lpstr>
      <vt:lpstr>September!Print_Titles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gmartin</dc:creator>
  <cp:lastModifiedBy>Nicole</cp:lastModifiedBy>
  <cp:lastPrinted>2021-05-27T18:32:35Z</cp:lastPrinted>
  <dcterms:created xsi:type="dcterms:W3CDTF">2021-05-25T13:18:20Z</dcterms:created>
  <dcterms:modified xsi:type="dcterms:W3CDTF">2021-10-19T20:59:22Z</dcterms:modified>
</cp:coreProperties>
</file>